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41自動車・水素産業振興課\2024年度（令和6年度）一時利用★★★★\F_自動車（先進）\F8_FCV\F802_FCトラック\02_FCトラック水素値差補助\02_公募\※修正\"/>
    </mc:Choice>
  </mc:AlternateContent>
  <bookViews>
    <workbookView xWindow="0" yWindow="0" windowWidth="28800" windowHeight="11910"/>
  </bookViews>
  <sheets>
    <sheet name="★交付請求額の計算" sheetId="12" r:id="rId1"/>
    <sheet name="作成例" sheetId="16" r:id="rId2"/>
    <sheet name="R6年4月" sheetId="13" r:id="rId3"/>
    <sheet name="R6年5月" sheetId="14" r:id="rId4"/>
    <sheet name="R6年6月" sheetId="15" r:id="rId5"/>
    <sheet name="R6年7月" sheetId="1" r:id="rId6"/>
    <sheet name="R6年8月" sheetId="3" r:id="rId7"/>
    <sheet name="R6年9月" sheetId="4" r:id="rId8"/>
    <sheet name="R6年10月" sheetId="6" r:id="rId9"/>
    <sheet name="R6年11月" sheetId="7" r:id="rId10"/>
    <sheet name="R6年12月" sheetId="8" r:id="rId11"/>
    <sheet name="R7年1月" sheetId="9" r:id="rId12"/>
    <sheet name="R7年2月" sheetId="10" r:id="rId13"/>
    <sheet name="R7年3月" sheetId="11" r:id="rId14"/>
  </sheets>
  <definedNames>
    <definedName name="_xlnm._FilterDatabase" localSheetId="8" hidden="1">'R6年10月'!$A$3:$F$35</definedName>
    <definedName name="_xlnm._FilterDatabase" localSheetId="9" hidden="1">'R6年11月'!$A$3:$F$34</definedName>
    <definedName name="_xlnm._FilterDatabase" localSheetId="10" hidden="1">'R6年12月'!$A$3:$F$35</definedName>
    <definedName name="_xlnm._FilterDatabase" localSheetId="2" hidden="1">'R6年4月'!$A$3:$F$34</definedName>
    <definedName name="_xlnm._FilterDatabase" localSheetId="3" hidden="1">'R6年5月'!$A$3:$F$35</definedName>
    <definedName name="_xlnm._FilterDatabase" localSheetId="4" hidden="1">'R6年6月'!$A$3:$F$34</definedName>
    <definedName name="_xlnm._FilterDatabase" localSheetId="5" hidden="1">'R6年7月'!$A$3:$F$35</definedName>
    <definedName name="_xlnm._FilterDatabase" localSheetId="6" hidden="1">'R6年8月'!$A$3:$F$35</definedName>
    <definedName name="_xlnm._FilterDatabase" localSheetId="7" hidden="1">'R6年9月'!$A$3:$F$34</definedName>
    <definedName name="_xlnm._FilterDatabase" localSheetId="11" hidden="1">'R7年1月'!$A$3:$F$35</definedName>
    <definedName name="_xlnm._FilterDatabase" localSheetId="12" hidden="1">'R7年2月'!$A$3:$F$32</definedName>
    <definedName name="_xlnm._FilterDatabase" localSheetId="13" hidden="1">'R7年3月'!$A$3:$F$35</definedName>
    <definedName name="_xlnm._FilterDatabase" localSheetId="1" hidden="1">作成例!$A$3:$F$35</definedName>
    <definedName name="_xlnm.Print_Area" localSheetId="8">'R6年10月'!$A$1:$F$39</definedName>
    <definedName name="_xlnm.Print_Area" localSheetId="9">'R6年11月'!$A$1:$F$38</definedName>
    <definedName name="_xlnm.Print_Area" localSheetId="10">'R6年12月'!$A$1:$F$39</definedName>
    <definedName name="_xlnm.Print_Area" localSheetId="2">'R6年4月'!$A$1:$F$38</definedName>
    <definedName name="_xlnm.Print_Area" localSheetId="3">'R6年5月'!$A$1:$F$39</definedName>
    <definedName name="_xlnm.Print_Area" localSheetId="4">'R6年6月'!$A$1:$F$38</definedName>
    <definedName name="_xlnm.Print_Area" localSheetId="5">'R6年7月'!$A$1:$F$39</definedName>
    <definedName name="_xlnm.Print_Area" localSheetId="6">'R6年8月'!$A$1:$F$39</definedName>
    <definedName name="_xlnm.Print_Area" localSheetId="7">'R6年9月'!$A$1:$F$38</definedName>
    <definedName name="_xlnm.Print_Area" localSheetId="11">'R7年1月'!$A$1:$F$39</definedName>
    <definedName name="_xlnm.Print_Area" localSheetId="12">'R7年2月'!$A$1:$F$36</definedName>
    <definedName name="_xlnm.Print_Area" localSheetId="13">'R7年3月'!$A$1:$F$39</definedName>
    <definedName name="_xlnm.Print_Area" localSheetId="1">作成例!$A$1:$F$39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6" l="1"/>
  <c r="F19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35" i="11"/>
  <c r="F35" i="9"/>
  <c r="F35" i="8"/>
  <c r="F35" i="6"/>
  <c r="F35" i="3"/>
  <c r="F35" i="1"/>
  <c r="F3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5" i="14"/>
  <c r="F5" i="15"/>
  <c r="F5" i="1"/>
  <c r="F5" i="3"/>
  <c r="F5" i="4"/>
  <c r="F5" i="6"/>
  <c r="F5" i="7"/>
  <c r="F5" i="8"/>
  <c r="F5" i="9"/>
  <c r="F5" i="10"/>
  <c r="F5" i="11"/>
  <c r="F5" i="13"/>
  <c r="F38" i="16" l="1"/>
  <c r="F38" i="11" l="1"/>
  <c r="C17" i="12" s="1"/>
  <c r="F35" i="10" l="1"/>
  <c r="E35" i="10"/>
  <c r="F38" i="1"/>
  <c r="C9" i="12" s="1"/>
  <c r="E38" i="1"/>
  <c r="D9" i="12" s="1"/>
  <c r="E37" i="15"/>
  <c r="D8" i="12" s="1"/>
  <c r="F37" i="15"/>
  <c r="C8" i="12" s="1"/>
  <c r="E38" i="14"/>
  <c r="D7" i="12" s="1"/>
  <c r="E37" i="13"/>
  <c r="D6" i="12" s="1"/>
  <c r="D18" i="12" s="1"/>
  <c r="F37" i="13" l="1"/>
  <c r="C6" i="12" s="1"/>
  <c r="F38" i="14"/>
  <c r="C7" i="12" s="1"/>
  <c r="E38" i="11"/>
  <c r="D17" i="12" s="1"/>
  <c r="D16" i="12"/>
  <c r="E38" i="9"/>
  <c r="D15" i="12" s="1"/>
  <c r="F38" i="9"/>
  <c r="C15" i="12" s="1"/>
  <c r="E38" i="8"/>
  <c r="D14" i="12" s="1"/>
  <c r="F38" i="8"/>
  <c r="C14" i="12" s="1"/>
  <c r="E37" i="7"/>
  <c r="D13" i="12" s="1"/>
  <c r="F37" i="7"/>
  <c r="C13" i="12" s="1"/>
  <c r="E38" i="6"/>
  <c r="D12" i="12" s="1"/>
  <c r="F38" i="6"/>
  <c r="C12" i="12" s="1"/>
  <c r="E37" i="4"/>
  <c r="D11" i="12" s="1"/>
  <c r="E38" i="3"/>
  <c r="D10" i="12" s="1"/>
  <c r="F38" i="3"/>
  <c r="C10" i="12" s="1"/>
  <c r="C16" i="12" l="1"/>
  <c r="F37" i="4"/>
  <c r="C11" i="12" s="1"/>
  <c r="C18" i="12" s="1"/>
  <c r="F23" i="12" s="1"/>
  <c r="C22" i="12" l="1"/>
</calcChain>
</file>

<file path=xl/comments1.xml><?xml version="1.0" encoding="utf-8"?>
<comments xmlns="http://schemas.openxmlformats.org/spreadsheetml/2006/main">
  <authors>
    <author>自動車・水素産業振興課　三浦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領収書（納品書）記載の時刻を正確に入力してください。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同日に複数回充填した場合は、行を挿入し、領収書（納品書）ごとに入力してください。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行を挿入した場合、上セルの数式をコピーしてください。</t>
        </r>
      </text>
    </comment>
  </commentList>
</comments>
</file>

<file path=xl/sharedStrings.xml><?xml version="1.0" encoding="utf-8"?>
<sst xmlns="http://schemas.openxmlformats.org/spreadsheetml/2006/main" count="285" uniqueCount="63">
  <si>
    <t>充填日</t>
    <rPh sb="0" eb="3">
      <t>ジュウテンビ</t>
    </rPh>
    <phoneticPr fontId="2"/>
  </si>
  <si>
    <t>ST名</t>
    <rPh sb="2" eb="3">
      <t>メイ</t>
    </rPh>
    <phoneticPr fontId="2"/>
  </si>
  <si>
    <t>充填量</t>
    <rPh sb="0" eb="3">
      <t>ジュウテンリョウ</t>
    </rPh>
    <phoneticPr fontId="2"/>
  </si>
  <si>
    <t>充填時間</t>
    <rPh sb="0" eb="4">
      <t>ジュウテンジカン</t>
    </rPh>
    <phoneticPr fontId="2"/>
  </si>
  <si>
    <t>水素燃料代</t>
    <rPh sb="0" eb="2">
      <t>スイソ</t>
    </rPh>
    <rPh sb="2" eb="5">
      <t>ネンリョウダイ</t>
    </rPh>
    <phoneticPr fontId="2"/>
  </si>
  <si>
    <t>水素燃料代(a×b)</t>
    <rPh sb="0" eb="2">
      <t>スイソ</t>
    </rPh>
    <rPh sb="2" eb="5">
      <t>ネンリョウダイ</t>
    </rPh>
    <phoneticPr fontId="2"/>
  </si>
  <si>
    <t>記入例</t>
    <rPh sb="0" eb="3">
      <t>キニュウレイ</t>
    </rPh>
    <phoneticPr fontId="2"/>
  </si>
  <si>
    <t>充填量(b)</t>
    <rPh sb="0" eb="3">
      <t>ジュウテンリョウ</t>
    </rPh>
    <phoneticPr fontId="2"/>
  </si>
  <si>
    <t>ENEOS伊都</t>
    <rPh sb="5" eb="7">
      <t>イト</t>
    </rPh>
    <phoneticPr fontId="2"/>
  </si>
  <si>
    <t>ENEOS太宰府</t>
    <rPh sb="5" eb="8">
      <t>ダザイフ</t>
    </rPh>
    <phoneticPr fontId="2"/>
  </si>
  <si>
    <t>福岡市</t>
    <rPh sb="0" eb="3">
      <t>フクオカシ</t>
    </rPh>
    <phoneticPr fontId="2"/>
  </si>
  <si>
    <t>ENEOS古賀</t>
    <rPh sb="5" eb="7">
      <t>コガ</t>
    </rPh>
    <phoneticPr fontId="2"/>
  </si>
  <si>
    <t>宮田</t>
    <rPh sb="0" eb="2">
      <t>ミヤタ</t>
    </rPh>
    <phoneticPr fontId="2"/>
  </si>
  <si>
    <t>久留米</t>
    <rPh sb="0" eb="3">
      <t>クルメ</t>
    </rPh>
    <phoneticPr fontId="2"/>
  </si>
  <si>
    <t>7月合計</t>
    <rPh sb="1" eb="2">
      <t>ガツ</t>
    </rPh>
    <rPh sb="2" eb="4">
      <t>ゴウケイ</t>
    </rPh>
    <phoneticPr fontId="2"/>
  </si>
  <si>
    <t>8月合計</t>
    <rPh sb="1" eb="2">
      <t>ガツ</t>
    </rPh>
    <rPh sb="2" eb="4">
      <t>ゴウケイ</t>
    </rPh>
    <phoneticPr fontId="2"/>
  </si>
  <si>
    <t>９月合計</t>
    <rPh sb="1" eb="2">
      <t>ガツ</t>
    </rPh>
    <rPh sb="2" eb="4">
      <t>ゴウケイ</t>
    </rPh>
    <phoneticPr fontId="2"/>
  </si>
  <si>
    <t>10月合計</t>
    <rPh sb="2" eb="3">
      <t>ガツ</t>
    </rPh>
    <rPh sb="3" eb="5">
      <t>ゴウケイ</t>
    </rPh>
    <phoneticPr fontId="2"/>
  </si>
  <si>
    <t>11月合計</t>
    <rPh sb="2" eb="3">
      <t>ガツ</t>
    </rPh>
    <rPh sb="3" eb="5">
      <t>ゴウケイ</t>
    </rPh>
    <phoneticPr fontId="2"/>
  </si>
  <si>
    <t>12月合計</t>
    <rPh sb="2" eb="3">
      <t>ガツ</t>
    </rPh>
    <rPh sb="3" eb="5">
      <t>ゴウケイ</t>
    </rPh>
    <phoneticPr fontId="2"/>
  </si>
  <si>
    <t>1月合計</t>
    <rPh sb="1" eb="2">
      <t>ガツ</t>
    </rPh>
    <rPh sb="2" eb="4">
      <t>ゴウケイ</t>
    </rPh>
    <phoneticPr fontId="2"/>
  </si>
  <si>
    <t>3月合計</t>
    <rPh sb="1" eb="2">
      <t>ガツ</t>
    </rPh>
    <rPh sb="2" eb="4">
      <t>ゴウケイ</t>
    </rPh>
    <phoneticPr fontId="2"/>
  </si>
  <si>
    <t>年間合計</t>
    <rPh sb="0" eb="2">
      <t>ネンカン</t>
    </rPh>
    <rPh sb="2" eb="4">
      <t>ゴウケイ</t>
    </rPh>
    <phoneticPr fontId="2"/>
  </si>
  <si>
    <t>2月合計</t>
    <rPh sb="1" eb="2">
      <t>ガツ</t>
    </rPh>
    <rPh sb="2" eb="4">
      <t>ゴウケイ</t>
    </rPh>
    <phoneticPr fontId="2"/>
  </si>
  <si>
    <t>福岡県水素グリーン成長戦略会議
令和６年度福岡県燃料電池トラックの運行に係る水素燃料代補助金
水素充填実績報告</t>
    <phoneticPr fontId="2"/>
  </si>
  <si>
    <t>R6.4</t>
    <phoneticPr fontId="2"/>
  </si>
  <si>
    <t>R6.5</t>
  </si>
  <si>
    <t>R6.6</t>
  </si>
  <si>
    <t>R6.7</t>
  </si>
  <si>
    <t>R6.8</t>
  </si>
  <si>
    <t>R6.9</t>
  </si>
  <si>
    <t>R6.10</t>
  </si>
  <si>
    <t>R6.11</t>
  </si>
  <si>
    <t>R6.12</t>
  </si>
  <si>
    <t>R7.1</t>
    <phoneticPr fontId="2"/>
  </si>
  <si>
    <t>R7.2</t>
  </si>
  <si>
    <t>R7.3</t>
  </si>
  <si>
    <t>令和6年7月</t>
    <rPh sb="0" eb="2">
      <t>レイワ</t>
    </rPh>
    <rPh sb="3" eb="4">
      <t>ネン</t>
    </rPh>
    <rPh sb="5" eb="6">
      <t>ガツ</t>
    </rPh>
    <phoneticPr fontId="2"/>
  </si>
  <si>
    <t>令和6年8月</t>
    <rPh sb="0" eb="2">
      <t>レイワ</t>
    </rPh>
    <rPh sb="3" eb="4">
      <t>ネン</t>
    </rPh>
    <rPh sb="5" eb="6">
      <t>ガツ</t>
    </rPh>
    <phoneticPr fontId="2"/>
  </si>
  <si>
    <t>令和6年9月</t>
    <rPh sb="0" eb="2">
      <t>レイワ</t>
    </rPh>
    <rPh sb="3" eb="4">
      <t>ネン</t>
    </rPh>
    <rPh sb="5" eb="6">
      <t>ガツ</t>
    </rPh>
    <phoneticPr fontId="2"/>
  </si>
  <si>
    <t>令和6年10月</t>
    <rPh sb="0" eb="2">
      <t>レイワ</t>
    </rPh>
    <rPh sb="3" eb="4">
      <t>ネン</t>
    </rPh>
    <rPh sb="6" eb="7">
      <t>ガツ</t>
    </rPh>
    <phoneticPr fontId="2"/>
  </si>
  <si>
    <t>令和6年11月</t>
    <rPh sb="0" eb="2">
      <t>レイワ</t>
    </rPh>
    <rPh sb="3" eb="4">
      <t>ネン</t>
    </rPh>
    <rPh sb="6" eb="7">
      <t>ガツ</t>
    </rPh>
    <phoneticPr fontId="2"/>
  </si>
  <si>
    <t>令和6年12月</t>
    <rPh sb="0" eb="2">
      <t>レイワ</t>
    </rPh>
    <rPh sb="3" eb="4">
      <t>ネン</t>
    </rPh>
    <rPh sb="6" eb="7">
      <t>ガツ</t>
    </rPh>
    <phoneticPr fontId="2"/>
  </si>
  <si>
    <t>令和7年1月</t>
    <rPh sb="0" eb="2">
      <t>レイワ</t>
    </rPh>
    <rPh sb="3" eb="4">
      <t>ネン</t>
    </rPh>
    <rPh sb="5" eb="6">
      <t>ガツ</t>
    </rPh>
    <phoneticPr fontId="2"/>
  </si>
  <si>
    <t>令和7年2月</t>
    <rPh sb="0" eb="2">
      <t>レイワ</t>
    </rPh>
    <rPh sb="3" eb="4">
      <t>ネン</t>
    </rPh>
    <rPh sb="5" eb="6">
      <t>ガツ</t>
    </rPh>
    <phoneticPr fontId="2"/>
  </si>
  <si>
    <t>令和7年3月</t>
    <rPh sb="0" eb="2">
      <t>レイワ</t>
    </rPh>
    <rPh sb="3" eb="4">
      <t>ネン</t>
    </rPh>
    <rPh sb="5" eb="6">
      <t>ガツ</t>
    </rPh>
    <phoneticPr fontId="2"/>
  </si>
  <si>
    <t>令和6年4月</t>
    <rPh sb="0" eb="2">
      <t>レイワ</t>
    </rPh>
    <rPh sb="3" eb="4">
      <t>ネン</t>
    </rPh>
    <rPh sb="5" eb="6">
      <t>ガツ</t>
    </rPh>
    <phoneticPr fontId="2"/>
  </si>
  <si>
    <t>令和6年5月</t>
    <rPh sb="0" eb="2">
      <t>レイワ</t>
    </rPh>
    <rPh sb="3" eb="4">
      <t>ネン</t>
    </rPh>
    <rPh sb="5" eb="6">
      <t>ガツ</t>
    </rPh>
    <phoneticPr fontId="2"/>
  </si>
  <si>
    <t>令和6年6月</t>
    <rPh sb="0" eb="2">
      <t>レイワ</t>
    </rPh>
    <rPh sb="3" eb="4">
      <t>ネン</t>
    </rPh>
    <rPh sb="5" eb="6">
      <t>ガツ</t>
    </rPh>
    <phoneticPr fontId="2"/>
  </si>
  <si>
    <t>4月合計</t>
    <rPh sb="1" eb="2">
      <t>ガツ</t>
    </rPh>
    <rPh sb="2" eb="4">
      <t>ゴウケイ</t>
    </rPh>
    <phoneticPr fontId="2"/>
  </si>
  <si>
    <t>5月合計</t>
    <rPh sb="1" eb="2">
      <t>ガツ</t>
    </rPh>
    <rPh sb="2" eb="4">
      <t>ゴウケイ</t>
    </rPh>
    <phoneticPr fontId="2"/>
  </si>
  <si>
    <t>6月合計</t>
    <rPh sb="1" eb="2">
      <t>ガツ</t>
    </rPh>
    <rPh sb="2" eb="4">
      <t>ゴウケイ</t>
    </rPh>
    <phoneticPr fontId="2"/>
  </si>
  <si>
    <t>●●●●円</t>
    <rPh sb="4" eb="5">
      <t>エン</t>
    </rPh>
    <phoneticPr fontId="2"/>
  </si>
  <si>
    <t>●●水素ステーション</t>
    <rPh sb="2" eb="4">
      <t>スイソ</t>
    </rPh>
    <phoneticPr fontId="2"/>
  </si>
  <si>
    <t>作成例</t>
    <rPh sb="0" eb="2">
      <t>サクセイ</t>
    </rPh>
    <rPh sb="2" eb="3">
      <t>レイ</t>
    </rPh>
    <phoneticPr fontId="2"/>
  </si>
  <si>
    <t>水素価格/kg(税込)(a)</t>
    <rPh sb="0" eb="2">
      <t>スイソ</t>
    </rPh>
    <rPh sb="2" eb="4">
      <t>カカク</t>
    </rPh>
    <rPh sb="8" eb="10">
      <t>ゼイコ</t>
    </rPh>
    <phoneticPr fontId="2"/>
  </si>
  <si>
    <t>水素燃料代実績
（税込）</t>
    <rPh sb="0" eb="2">
      <t>スイソ</t>
    </rPh>
    <rPh sb="2" eb="5">
      <t>ネンリョウダイ</t>
    </rPh>
    <rPh sb="5" eb="7">
      <t>ジッセキ</t>
    </rPh>
    <rPh sb="9" eb="11">
      <t>ゼイコ</t>
    </rPh>
    <phoneticPr fontId="2"/>
  </si>
  <si>
    <t>充填量実績</t>
    <rPh sb="0" eb="3">
      <t>ジュウテンリョウ</t>
    </rPh>
    <rPh sb="3" eb="5">
      <t>ジッセキ</t>
    </rPh>
    <phoneticPr fontId="2"/>
  </si>
  <si>
    <t>交付請求額＝｛A-（B×560）｝÷1.1</t>
    <rPh sb="0" eb="2">
      <t>コウフ</t>
    </rPh>
    <rPh sb="2" eb="5">
      <t>セイキュウガク</t>
    </rPh>
    <phoneticPr fontId="2"/>
  </si>
  <si>
    <t>=</t>
    <phoneticPr fontId="2"/>
  </si>
  <si>
    <t>=A</t>
    <phoneticPr fontId="2"/>
  </si>
  <si>
    <t>=B</t>
    <phoneticPr fontId="2"/>
  </si>
  <si>
    <t>水素価格/kg(税込)(a)</t>
    <rPh sb="0" eb="2">
      <t>スイソ</t>
    </rPh>
    <rPh sb="2" eb="4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</si>
</sst>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&quot;kg&quot;"/>
    <numFmt numFmtId="177" formatCode="#,##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left" vertical="center"/>
    </xf>
    <xf numFmtId="20" fontId="0" fillId="0" borderId="1" xfId="0" applyNumberFormat="1" applyBorder="1" applyAlignment="1">
      <alignment horizontal="left" vertical="center"/>
    </xf>
    <xf numFmtId="56" fontId="0" fillId="3" borderId="1" xfId="0" applyNumberFormat="1" applyFill="1" applyBorder="1" applyAlignment="1">
      <alignment horizontal="left" vertical="center"/>
    </xf>
    <xf numFmtId="20" fontId="0" fillId="3" borderId="1" xfId="0" applyNumberFormat="1" applyFill="1" applyBorder="1" applyAlignment="1">
      <alignment horizontal="left" vertical="center"/>
    </xf>
    <xf numFmtId="176" fontId="0" fillId="3" borderId="1" xfId="0" applyNumberFormat="1" applyFill="1" applyBorder="1" applyAlignment="1">
      <alignment horizontal="left" vertical="center"/>
    </xf>
    <xf numFmtId="177" fontId="0" fillId="3" borderId="1" xfId="1" applyNumberFormat="1" applyFont="1" applyFill="1" applyBorder="1" applyAlignment="1">
      <alignment horizontal="left" vertical="center"/>
    </xf>
    <xf numFmtId="177" fontId="0" fillId="0" borderId="1" xfId="1" applyNumberFormat="1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20" fontId="0" fillId="0" borderId="4" xfId="0" applyNumberFormat="1" applyBorder="1" applyAlignment="1">
      <alignment horizontal="left" vertical="center"/>
    </xf>
    <xf numFmtId="56" fontId="0" fillId="0" borderId="3" xfId="0" applyNumberFormat="1" applyBorder="1" applyAlignment="1">
      <alignment horizontal="left" vertical="center"/>
    </xf>
    <xf numFmtId="56" fontId="0" fillId="0" borderId="5" xfId="0" applyNumberFormat="1" applyBorder="1" applyAlignment="1">
      <alignment horizontal="left" vertical="center"/>
    </xf>
    <xf numFmtId="56" fontId="0" fillId="4" borderId="6" xfId="0" applyNumberFormat="1" applyFill="1" applyBorder="1" applyAlignment="1">
      <alignment horizontal="left" vertical="center"/>
    </xf>
    <xf numFmtId="56" fontId="0" fillId="4" borderId="7" xfId="0" applyNumberForma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177" fontId="8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77" fontId="8" fillId="0" borderId="3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177" fontId="10" fillId="4" borderId="8" xfId="0" applyNumberFormat="1" applyFont="1" applyFill="1" applyBorder="1">
      <alignment vertical="center"/>
    </xf>
    <xf numFmtId="176" fontId="10" fillId="4" borderId="9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177" fontId="7" fillId="0" borderId="0" xfId="0" quotePrefix="1" applyNumberFormat="1" applyFont="1" applyBorder="1" applyAlignment="1">
      <alignment horizontal="right" vertical="center"/>
    </xf>
    <xf numFmtId="176" fontId="8" fillId="0" borderId="0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8" fontId="11" fillId="0" borderId="0" xfId="1" applyFont="1" applyAlignment="1">
      <alignment horizontal="left" vertical="center"/>
    </xf>
    <xf numFmtId="20" fontId="0" fillId="0" borderId="1" xfId="1" applyNumberFormat="1" applyFont="1" applyFill="1" applyBorder="1" applyAlignment="1">
      <alignment horizontal="left" vertical="center"/>
    </xf>
    <xf numFmtId="20" fontId="0" fillId="0" borderId="1" xfId="0" applyNumberFormat="1" applyBorder="1">
      <alignment vertical="center"/>
    </xf>
    <xf numFmtId="20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zoomScaleNormal="100" workbookViewId="0"/>
  </sheetViews>
  <sheetFormatPr defaultRowHeight="13.5" x14ac:dyDescent="0.15"/>
  <cols>
    <col min="3" max="3" width="17.375" bestFit="1" customWidth="1"/>
    <col min="4" max="4" width="11.75" bestFit="1" customWidth="1"/>
  </cols>
  <sheetData>
    <row r="2" spans="1:9" ht="46.5" customHeight="1" x14ac:dyDescent="0.15">
      <c r="A2" s="41" t="s">
        <v>24</v>
      </c>
      <c r="B2" s="42"/>
      <c r="C2" s="42"/>
      <c r="D2" s="42"/>
      <c r="E2" s="42"/>
      <c r="F2" s="42"/>
      <c r="G2" s="42"/>
      <c r="H2" s="42"/>
      <c r="I2" s="42"/>
    </row>
    <row r="3" spans="1:9" x14ac:dyDescent="0.15">
      <c r="A3" s="18"/>
      <c r="B3" s="1"/>
      <c r="C3" s="1"/>
      <c r="D3" s="1"/>
      <c r="E3" s="1"/>
      <c r="F3" s="1"/>
      <c r="G3" s="1"/>
      <c r="H3" s="1"/>
      <c r="I3" s="1"/>
    </row>
    <row r="5" spans="1:9" ht="27" x14ac:dyDescent="0.15">
      <c r="C5" s="27" t="s">
        <v>56</v>
      </c>
      <c r="D5" s="3" t="s">
        <v>57</v>
      </c>
    </row>
    <row r="6" spans="1:9" s="28" customFormat="1" ht="22.5" customHeight="1" x14ac:dyDescent="0.15">
      <c r="B6" s="29" t="s">
        <v>25</v>
      </c>
      <c r="C6" s="30">
        <f>'R6年4月'!F37</f>
        <v>0</v>
      </c>
      <c r="D6" s="31">
        <f>'R6年4月'!E37</f>
        <v>0</v>
      </c>
    </row>
    <row r="7" spans="1:9" s="28" customFormat="1" ht="22.5" customHeight="1" x14ac:dyDescent="0.15">
      <c r="B7" s="29" t="s">
        <v>26</v>
      </c>
      <c r="C7" s="30">
        <f>'R6年5月'!F38</f>
        <v>0</v>
      </c>
      <c r="D7" s="31">
        <f>'R6年5月'!E38</f>
        <v>0</v>
      </c>
    </row>
    <row r="8" spans="1:9" s="28" customFormat="1" ht="22.5" customHeight="1" x14ac:dyDescent="0.15">
      <c r="B8" s="29" t="s">
        <v>27</v>
      </c>
      <c r="C8" s="30">
        <f>'R6年6月'!F37</f>
        <v>0</v>
      </c>
      <c r="D8" s="31">
        <f>'R6年6月'!E37</f>
        <v>0</v>
      </c>
    </row>
    <row r="9" spans="1:9" s="28" customFormat="1" ht="22.5" customHeight="1" x14ac:dyDescent="0.15">
      <c r="B9" s="29" t="s">
        <v>28</v>
      </c>
      <c r="C9" s="30">
        <f>'R6年7月'!F38</f>
        <v>0</v>
      </c>
      <c r="D9" s="31">
        <f>'R6年7月'!E38</f>
        <v>0</v>
      </c>
    </row>
    <row r="10" spans="1:9" s="28" customFormat="1" ht="22.5" customHeight="1" x14ac:dyDescent="0.15">
      <c r="B10" s="29" t="s">
        <v>29</v>
      </c>
      <c r="C10" s="30">
        <f>'R6年8月'!F38</f>
        <v>0</v>
      </c>
      <c r="D10" s="31">
        <f>'R6年8月'!E38</f>
        <v>0</v>
      </c>
    </row>
    <row r="11" spans="1:9" s="28" customFormat="1" ht="22.5" customHeight="1" x14ac:dyDescent="0.15">
      <c r="B11" s="29" t="s">
        <v>30</v>
      </c>
      <c r="C11" s="30">
        <f>'R6年9月'!F37</f>
        <v>0</v>
      </c>
      <c r="D11" s="31">
        <f>'R6年9月'!E37</f>
        <v>0</v>
      </c>
    </row>
    <row r="12" spans="1:9" s="28" customFormat="1" ht="22.5" customHeight="1" x14ac:dyDescent="0.15">
      <c r="B12" s="29" t="s">
        <v>31</v>
      </c>
      <c r="C12" s="30">
        <f>'R6年10月'!F38</f>
        <v>0</v>
      </c>
      <c r="D12" s="31">
        <f>'R6年10月'!E38</f>
        <v>0</v>
      </c>
    </row>
    <row r="13" spans="1:9" s="28" customFormat="1" ht="22.5" customHeight="1" x14ac:dyDescent="0.15">
      <c r="B13" s="29" t="s">
        <v>32</v>
      </c>
      <c r="C13" s="30">
        <f>'R6年11月'!F37</f>
        <v>0</v>
      </c>
      <c r="D13" s="31">
        <f>'R6年11月'!E37</f>
        <v>0</v>
      </c>
    </row>
    <row r="14" spans="1:9" s="28" customFormat="1" ht="22.5" customHeight="1" x14ac:dyDescent="0.15">
      <c r="B14" s="29" t="s">
        <v>33</v>
      </c>
      <c r="C14" s="30">
        <f>'R6年12月'!F38</f>
        <v>0</v>
      </c>
      <c r="D14" s="31">
        <f>'R6年12月'!E38</f>
        <v>0</v>
      </c>
    </row>
    <row r="15" spans="1:9" s="28" customFormat="1" ht="22.5" customHeight="1" x14ac:dyDescent="0.15">
      <c r="B15" s="29" t="s">
        <v>34</v>
      </c>
      <c r="C15" s="30">
        <f>'R7年1月'!F38</f>
        <v>0</v>
      </c>
      <c r="D15" s="31">
        <f>'R7年1月'!E38</f>
        <v>0</v>
      </c>
    </row>
    <row r="16" spans="1:9" s="28" customFormat="1" ht="22.5" customHeight="1" x14ac:dyDescent="0.15">
      <c r="B16" s="29" t="s">
        <v>35</v>
      </c>
      <c r="C16" s="30">
        <f>'R7年2月'!F35</f>
        <v>0</v>
      </c>
      <c r="D16" s="31">
        <f>'R7年2月'!E35</f>
        <v>0</v>
      </c>
    </row>
    <row r="17" spans="2:8" s="28" customFormat="1" ht="22.5" customHeight="1" thickBot="1" x14ac:dyDescent="0.2">
      <c r="B17" s="29" t="s">
        <v>36</v>
      </c>
      <c r="C17" s="33">
        <f>'R7年3月'!F38</f>
        <v>0</v>
      </c>
      <c r="D17" s="34">
        <f>'R7年3月'!E38</f>
        <v>0</v>
      </c>
    </row>
    <row r="18" spans="2:8" ht="22.5" customHeight="1" thickBot="1" x14ac:dyDescent="0.2">
      <c r="B18" s="32" t="s">
        <v>22</v>
      </c>
      <c r="C18" s="35">
        <f>SUM(C6:C17)</f>
        <v>0</v>
      </c>
      <c r="D18" s="36">
        <f>SUM(D6:D17)</f>
        <v>0</v>
      </c>
    </row>
    <row r="19" spans="2:8" ht="17.25" x14ac:dyDescent="0.15">
      <c r="B19" s="17"/>
      <c r="C19" s="39" t="s">
        <v>60</v>
      </c>
      <c r="D19" s="40" t="s">
        <v>61</v>
      </c>
    </row>
    <row r="20" spans="2:8" ht="50.25" customHeight="1" x14ac:dyDescent="0.15"/>
    <row r="21" spans="2:8" ht="21" x14ac:dyDescent="0.15">
      <c r="B21" s="37" t="s">
        <v>58</v>
      </c>
    </row>
    <row r="22" spans="2:8" ht="21" x14ac:dyDescent="0.15">
      <c r="C22" s="37" t="str">
        <f>" 　　　＝｛"&amp;TEXT($C$18,"#,##")&amp;"-（"&amp;TEXT($D$18,"#,##.00")&amp;"×560）｝÷1.1"</f>
        <v xml:space="preserve"> 　　　＝｛-（.00×560）｝÷1.1</v>
      </c>
    </row>
    <row r="23" spans="2:8" ht="21" x14ac:dyDescent="0.15">
      <c r="E23" s="38" t="s">
        <v>59</v>
      </c>
      <c r="F23" s="43">
        <f>ROUNDUP(($C$18-($D$18*560))/1.1,0)</f>
        <v>0</v>
      </c>
      <c r="G23" s="43"/>
      <c r="H23" s="43"/>
    </row>
  </sheetData>
  <mergeCells count="2">
    <mergeCell ref="A2:I2"/>
    <mergeCell ref="F23:H23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view="pageBreakPreview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41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45597</v>
      </c>
      <c r="B5" s="44"/>
      <c r="C5" s="12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45598</v>
      </c>
      <c r="B6" s="44"/>
      <c r="C6" s="12"/>
      <c r="D6" s="10"/>
      <c r="E6" s="11"/>
      <c r="F6" s="10">
        <f t="shared" ref="F6:F34" si="0">IF(COUNTIF(C6,"*ENEOS*")=1,ROUNDDOWN(D6*E6,0),ROUND(D6*E6,0))</f>
        <v>0</v>
      </c>
    </row>
    <row r="7" spans="1:6" s="2" customFormat="1" x14ac:dyDescent="0.15">
      <c r="A7" s="4">
        <v>45599</v>
      </c>
      <c r="B7" s="44"/>
      <c r="C7" s="12"/>
      <c r="D7" s="10"/>
      <c r="E7" s="11"/>
      <c r="F7" s="10">
        <f t="shared" si="0"/>
        <v>0</v>
      </c>
    </row>
    <row r="8" spans="1:6" s="2" customFormat="1" x14ac:dyDescent="0.15">
      <c r="A8" s="4">
        <v>45600</v>
      </c>
      <c r="B8" s="44"/>
      <c r="C8" s="12"/>
      <c r="D8" s="10"/>
      <c r="E8" s="11"/>
      <c r="F8" s="10">
        <f t="shared" si="0"/>
        <v>0</v>
      </c>
    </row>
    <row r="9" spans="1:6" x14ac:dyDescent="0.15">
      <c r="A9" s="4">
        <v>45601</v>
      </c>
      <c r="B9" s="44"/>
      <c r="C9" s="12"/>
      <c r="D9" s="10"/>
      <c r="E9" s="11"/>
      <c r="F9" s="10">
        <f t="shared" si="0"/>
        <v>0</v>
      </c>
    </row>
    <row r="10" spans="1:6" x14ac:dyDescent="0.15">
      <c r="A10" s="4">
        <v>45602</v>
      </c>
      <c r="B10" s="44"/>
      <c r="C10" s="12"/>
      <c r="D10" s="10"/>
      <c r="E10" s="11"/>
      <c r="F10" s="10">
        <f t="shared" si="0"/>
        <v>0</v>
      </c>
    </row>
    <row r="11" spans="1:6" x14ac:dyDescent="0.15">
      <c r="A11" s="4">
        <v>45603</v>
      </c>
      <c r="B11" s="44"/>
      <c r="C11" s="12"/>
      <c r="D11" s="10"/>
      <c r="E11" s="11"/>
      <c r="F11" s="10">
        <f t="shared" si="0"/>
        <v>0</v>
      </c>
    </row>
    <row r="12" spans="1:6" x14ac:dyDescent="0.15">
      <c r="A12" s="4">
        <v>45604</v>
      </c>
      <c r="B12" s="44"/>
      <c r="C12" s="12"/>
      <c r="D12" s="10"/>
      <c r="E12" s="11"/>
      <c r="F12" s="10">
        <f t="shared" si="0"/>
        <v>0</v>
      </c>
    </row>
    <row r="13" spans="1:6" x14ac:dyDescent="0.15">
      <c r="A13" s="4">
        <v>45605</v>
      </c>
      <c r="B13" s="44"/>
      <c r="C13" s="12"/>
      <c r="D13" s="10"/>
      <c r="E13" s="11"/>
      <c r="F13" s="10">
        <f t="shared" si="0"/>
        <v>0</v>
      </c>
    </row>
    <row r="14" spans="1:6" x14ac:dyDescent="0.15">
      <c r="A14" s="4">
        <v>45606</v>
      </c>
      <c r="B14" s="44"/>
      <c r="C14" s="12"/>
      <c r="D14" s="10"/>
      <c r="E14" s="11"/>
      <c r="F14" s="10">
        <f t="shared" si="0"/>
        <v>0</v>
      </c>
    </row>
    <row r="15" spans="1:6" x14ac:dyDescent="0.15">
      <c r="A15" s="4">
        <v>45607</v>
      </c>
      <c r="B15" s="44"/>
      <c r="C15" s="12"/>
      <c r="D15" s="10"/>
      <c r="E15" s="11"/>
      <c r="F15" s="10">
        <f t="shared" si="0"/>
        <v>0</v>
      </c>
    </row>
    <row r="16" spans="1:6" x14ac:dyDescent="0.15">
      <c r="A16" s="4">
        <v>45608</v>
      </c>
      <c r="B16" s="44"/>
      <c r="C16" s="12"/>
      <c r="D16" s="10"/>
      <c r="E16" s="11"/>
      <c r="F16" s="10">
        <f t="shared" si="0"/>
        <v>0</v>
      </c>
    </row>
    <row r="17" spans="1:6" x14ac:dyDescent="0.15">
      <c r="A17" s="4">
        <v>45609</v>
      </c>
      <c r="B17" s="44"/>
      <c r="C17" s="12"/>
      <c r="D17" s="10"/>
      <c r="E17" s="11"/>
      <c r="F17" s="10">
        <f t="shared" si="0"/>
        <v>0</v>
      </c>
    </row>
    <row r="18" spans="1:6" x14ac:dyDescent="0.15">
      <c r="A18" s="4">
        <v>45610</v>
      </c>
      <c r="B18" s="44"/>
      <c r="C18" s="12"/>
      <c r="D18" s="10"/>
      <c r="E18" s="11"/>
      <c r="F18" s="10">
        <f t="shared" si="0"/>
        <v>0</v>
      </c>
    </row>
    <row r="19" spans="1:6" x14ac:dyDescent="0.15">
      <c r="A19" s="4">
        <v>45611</v>
      </c>
      <c r="B19" s="44"/>
      <c r="C19" s="12"/>
      <c r="D19" s="10"/>
      <c r="E19" s="11"/>
      <c r="F19" s="10">
        <f t="shared" si="0"/>
        <v>0</v>
      </c>
    </row>
    <row r="20" spans="1:6" x14ac:dyDescent="0.15">
      <c r="A20" s="4">
        <v>45612</v>
      </c>
      <c r="B20" s="44"/>
      <c r="C20" s="12"/>
      <c r="D20" s="10"/>
      <c r="E20" s="11"/>
      <c r="F20" s="10">
        <f t="shared" si="0"/>
        <v>0</v>
      </c>
    </row>
    <row r="21" spans="1:6" x14ac:dyDescent="0.15">
      <c r="A21" s="4">
        <v>45613</v>
      </c>
      <c r="B21" s="44"/>
      <c r="C21" s="12"/>
      <c r="D21" s="10"/>
      <c r="E21" s="11"/>
      <c r="F21" s="10">
        <f t="shared" si="0"/>
        <v>0</v>
      </c>
    </row>
    <row r="22" spans="1:6" x14ac:dyDescent="0.15">
      <c r="A22" s="4">
        <v>45614</v>
      </c>
      <c r="B22" s="44"/>
      <c r="C22" s="12"/>
      <c r="D22" s="10"/>
      <c r="E22" s="11"/>
      <c r="F22" s="10">
        <f t="shared" si="0"/>
        <v>0</v>
      </c>
    </row>
    <row r="23" spans="1:6" x14ac:dyDescent="0.15">
      <c r="A23" s="4">
        <v>45615</v>
      </c>
      <c r="B23" s="44"/>
      <c r="C23" s="12"/>
      <c r="D23" s="10"/>
      <c r="E23" s="11"/>
      <c r="F23" s="10">
        <f t="shared" si="0"/>
        <v>0</v>
      </c>
    </row>
    <row r="24" spans="1:6" x14ac:dyDescent="0.15">
      <c r="A24" s="4">
        <v>45616</v>
      </c>
      <c r="B24" s="44"/>
      <c r="C24" s="12"/>
      <c r="D24" s="10"/>
      <c r="E24" s="11"/>
      <c r="F24" s="10">
        <f t="shared" si="0"/>
        <v>0</v>
      </c>
    </row>
    <row r="25" spans="1:6" x14ac:dyDescent="0.15">
      <c r="A25" s="4">
        <v>45617</v>
      </c>
      <c r="B25" s="44"/>
      <c r="C25" s="12"/>
      <c r="D25" s="10"/>
      <c r="E25" s="11"/>
      <c r="F25" s="10">
        <f t="shared" si="0"/>
        <v>0</v>
      </c>
    </row>
    <row r="26" spans="1:6" x14ac:dyDescent="0.15">
      <c r="A26" s="4">
        <v>45618</v>
      </c>
      <c r="B26" s="44"/>
      <c r="C26" s="12"/>
      <c r="D26" s="10"/>
      <c r="E26" s="11"/>
      <c r="F26" s="10">
        <f t="shared" si="0"/>
        <v>0</v>
      </c>
    </row>
    <row r="27" spans="1:6" x14ac:dyDescent="0.15">
      <c r="A27" s="4">
        <v>45619</v>
      </c>
      <c r="B27" s="44"/>
      <c r="C27" s="12"/>
      <c r="D27" s="10"/>
      <c r="E27" s="11"/>
      <c r="F27" s="10">
        <f t="shared" si="0"/>
        <v>0</v>
      </c>
    </row>
    <row r="28" spans="1:6" x14ac:dyDescent="0.15">
      <c r="A28" s="4">
        <v>45620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45621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45622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45623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45624</v>
      </c>
      <c r="B32" s="45"/>
      <c r="C32" s="12"/>
      <c r="D32" s="10"/>
      <c r="E32" s="11"/>
      <c r="F32" s="10">
        <f t="shared" si="0"/>
        <v>0</v>
      </c>
    </row>
    <row r="33" spans="1:7" x14ac:dyDescent="0.15">
      <c r="A33" s="4">
        <v>45625</v>
      </c>
      <c r="B33" s="45"/>
      <c r="C33" s="12"/>
      <c r="D33" s="10"/>
      <c r="E33" s="11"/>
      <c r="F33" s="10">
        <f t="shared" si="0"/>
        <v>0</v>
      </c>
    </row>
    <row r="34" spans="1:7" x14ac:dyDescent="0.15">
      <c r="A34" s="4">
        <v>45626</v>
      </c>
      <c r="B34" s="45"/>
      <c r="C34" s="12"/>
      <c r="D34" s="10"/>
      <c r="E34" s="11"/>
      <c r="F34" s="10">
        <f t="shared" si="0"/>
        <v>0</v>
      </c>
    </row>
    <row r="35" spans="1:7" x14ac:dyDescent="0.15">
      <c r="B35" s="46"/>
    </row>
    <row r="36" spans="1:7" ht="14.25" thickBot="1" x14ac:dyDescent="0.2">
      <c r="D36" s="13" t="s">
        <v>18</v>
      </c>
      <c r="E36" s="16" t="s">
        <v>2</v>
      </c>
      <c r="F36" s="16" t="s">
        <v>4</v>
      </c>
    </row>
    <row r="37" spans="1:7" ht="14.25" thickBot="1" x14ac:dyDescent="0.2">
      <c r="E37" s="15">
        <f>SUM(E5:E34)</f>
        <v>0</v>
      </c>
      <c r="F37" s="14">
        <f>SUM(F5:F34)</f>
        <v>0</v>
      </c>
    </row>
    <row r="39" spans="1:7" x14ac:dyDescent="0.15">
      <c r="G39" t="s">
        <v>8</v>
      </c>
    </row>
    <row r="40" spans="1:7" x14ac:dyDescent="0.15">
      <c r="G40" t="s">
        <v>9</v>
      </c>
    </row>
    <row r="41" spans="1:7" x14ac:dyDescent="0.15">
      <c r="G41" t="s">
        <v>11</v>
      </c>
    </row>
    <row r="42" spans="1:7" x14ac:dyDescent="0.15">
      <c r="G42" t="s">
        <v>10</v>
      </c>
    </row>
    <row r="43" spans="1:7" x14ac:dyDescent="0.15">
      <c r="G43" t="s">
        <v>12</v>
      </c>
    </row>
    <row r="44" spans="1:7" x14ac:dyDescent="0.15">
      <c r="G44" t="s">
        <v>13</v>
      </c>
    </row>
  </sheetData>
  <phoneticPr fontId="2"/>
  <dataValidations count="1">
    <dataValidation type="list" allowBlank="1" showInputMessage="1" showErrorMessage="1" sqref="C5:C34">
      <formula1>$G$39:$G$49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view="pageBreakPreview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42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45627</v>
      </c>
      <c r="B5" s="44"/>
      <c r="C5" s="12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45628</v>
      </c>
      <c r="B6" s="44"/>
      <c r="C6" s="12"/>
      <c r="D6" s="10"/>
      <c r="E6" s="11"/>
      <c r="F6" s="10">
        <f t="shared" ref="F6:F34" si="0">IF(COUNTIF(C6,"*ENEOS*")=1,ROUNDDOWN(D6*E6,0),ROUND(D6*E6,0))</f>
        <v>0</v>
      </c>
    </row>
    <row r="7" spans="1:6" s="2" customFormat="1" x14ac:dyDescent="0.15">
      <c r="A7" s="4">
        <v>45629</v>
      </c>
      <c r="B7" s="44"/>
      <c r="C7" s="12"/>
      <c r="D7" s="10"/>
      <c r="E7" s="11"/>
      <c r="F7" s="10">
        <f t="shared" si="0"/>
        <v>0</v>
      </c>
    </row>
    <row r="8" spans="1:6" s="2" customFormat="1" x14ac:dyDescent="0.15">
      <c r="A8" s="4">
        <v>45630</v>
      </c>
      <c r="B8" s="44"/>
      <c r="C8" s="12"/>
      <c r="D8" s="10"/>
      <c r="E8" s="11"/>
      <c r="F8" s="10">
        <f t="shared" si="0"/>
        <v>0</v>
      </c>
    </row>
    <row r="9" spans="1:6" x14ac:dyDescent="0.15">
      <c r="A9" s="4">
        <v>45631</v>
      </c>
      <c r="B9" s="44"/>
      <c r="C9" s="12"/>
      <c r="D9" s="10"/>
      <c r="E9" s="11"/>
      <c r="F9" s="10">
        <f t="shared" si="0"/>
        <v>0</v>
      </c>
    </row>
    <row r="10" spans="1:6" x14ac:dyDescent="0.15">
      <c r="A10" s="4">
        <v>45632</v>
      </c>
      <c r="B10" s="44"/>
      <c r="C10" s="12"/>
      <c r="D10" s="10"/>
      <c r="E10" s="11"/>
      <c r="F10" s="10">
        <f t="shared" si="0"/>
        <v>0</v>
      </c>
    </row>
    <row r="11" spans="1:6" x14ac:dyDescent="0.15">
      <c r="A11" s="4">
        <v>45633</v>
      </c>
      <c r="B11" s="44"/>
      <c r="C11" s="12"/>
      <c r="D11" s="10"/>
      <c r="E11" s="11"/>
      <c r="F11" s="10">
        <f t="shared" si="0"/>
        <v>0</v>
      </c>
    </row>
    <row r="12" spans="1:6" x14ac:dyDescent="0.15">
      <c r="A12" s="4">
        <v>45634</v>
      </c>
      <c r="B12" s="44"/>
      <c r="C12" s="12"/>
      <c r="D12" s="10"/>
      <c r="E12" s="11"/>
      <c r="F12" s="10">
        <f t="shared" si="0"/>
        <v>0</v>
      </c>
    </row>
    <row r="13" spans="1:6" x14ac:dyDescent="0.15">
      <c r="A13" s="4">
        <v>45635</v>
      </c>
      <c r="B13" s="44"/>
      <c r="C13" s="12"/>
      <c r="D13" s="10"/>
      <c r="E13" s="11"/>
      <c r="F13" s="10">
        <f t="shared" si="0"/>
        <v>0</v>
      </c>
    </row>
    <row r="14" spans="1:6" x14ac:dyDescent="0.15">
      <c r="A14" s="4">
        <v>45636</v>
      </c>
      <c r="B14" s="44"/>
      <c r="C14" s="12"/>
      <c r="D14" s="10"/>
      <c r="E14" s="11"/>
      <c r="F14" s="10">
        <f t="shared" si="0"/>
        <v>0</v>
      </c>
    </row>
    <row r="15" spans="1:6" x14ac:dyDescent="0.15">
      <c r="A15" s="4">
        <v>45637</v>
      </c>
      <c r="B15" s="44"/>
      <c r="C15" s="12"/>
      <c r="D15" s="10"/>
      <c r="E15" s="11"/>
      <c r="F15" s="10">
        <f t="shared" si="0"/>
        <v>0</v>
      </c>
    </row>
    <row r="16" spans="1:6" x14ac:dyDescent="0.15">
      <c r="A16" s="4">
        <v>45638</v>
      </c>
      <c r="B16" s="44"/>
      <c r="C16" s="12"/>
      <c r="D16" s="10"/>
      <c r="E16" s="11"/>
      <c r="F16" s="10">
        <f t="shared" si="0"/>
        <v>0</v>
      </c>
    </row>
    <row r="17" spans="1:6" x14ac:dyDescent="0.15">
      <c r="A17" s="4">
        <v>45639</v>
      </c>
      <c r="B17" s="44"/>
      <c r="C17" s="12"/>
      <c r="D17" s="10"/>
      <c r="E17" s="11"/>
      <c r="F17" s="10">
        <f t="shared" si="0"/>
        <v>0</v>
      </c>
    </row>
    <row r="18" spans="1:6" x14ac:dyDescent="0.15">
      <c r="A18" s="4">
        <v>45640</v>
      </c>
      <c r="B18" s="44"/>
      <c r="C18" s="12"/>
      <c r="D18" s="10"/>
      <c r="E18" s="11"/>
      <c r="F18" s="10">
        <f t="shared" si="0"/>
        <v>0</v>
      </c>
    </row>
    <row r="19" spans="1:6" x14ac:dyDescent="0.15">
      <c r="A19" s="4">
        <v>45641</v>
      </c>
      <c r="B19" s="44"/>
      <c r="C19" s="12"/>
      <c r="D19" s="10"/>
      <c r="E19" s="11"/>
      <c r="F19" s="10">
        <f t="shared" si="0"/>
        <v>0</v>
      </c>
    </row>
    <row r="20" spans="1:6" x14ac:dyDescent="0.15">
      <c r="A20" s="4">
        <v>45642</v>
      </c>
      <c r="B20" s="44"/>
      <c r="C20" s="12"/>
      <c r="D20" s="10"/>
      <c r="E20" s="11"/>
      <c r="F20" s="10">
        <f t="shared" si="0"/>
        <v>0</v>
      </c>
    </row>
    <row r="21" spans="1:6" x14ac:dyDescent="0.15">
      <c r="A21" s="4">
        <v>45643</v>
      </c>
      <c r="B21" s="44"/>
      <c r="C21" s="12"/>
      <c r="D21" s="10"/>
      <c r="E21" s="11"/>
      <c r="F21" s="10">
        <f t="shared" si="0"/>
        <v>0</v>
      </c>
    </row>
    <row r="22" spans="1:6" x14ac:dyDescent="0.15">
      <c r="A22" s="4">
        <v>45644</v>
      </c>
      <c r="B22" s="44"/>
      <c r="C22" s="12"/>
      <c r="D22" s="10"/>
      <c r="E22" s="11"/>
      <c r="F22" s="10">
        <f t="shared" si="0"/>
        <v>0</v>
      </c>
    </row>
    <row r="23" spans="1:6" x14ac:dyDescent="0.15">
      <c r="A23" s="4">
        <v>45645</v>
      </c>
      <c r="B23" s="44"/>
      <c r="C23" s="12"/>
      <c r="D23" s="10"/>
      <c r="E23" s="11"/>
      <c r="F23" s="10">
        <f t="shared" si="0"/>
        <v>0</v>
      </c>
    </row>
    <row r="24" spans="1:6" x14ac:dyDescent="0.15">
      <c r="A24" s="4">
        <v>45646</v>
      </c>
      <c r="B24" s="44"/>
      <c r="C24" s="12"/>
      <c r="D24" s="10"/>
      <c r="E24" s="11"/>
      <c r="F24" s="10">
        <f t="shared" si="0"/>
        <v>0</v>
      </c>
    </row>
    <row r="25" spans="1:6" x14ac:dyDescent="0.15">
      <c r="A25" s="4">
        <v>45647</v>
      </c>
      <c r="B25" s="44"/>
      <c r="C25" s="12"/>
      <c r="D25" s="10"/>
      <c r="E25" s="11"/>
      <c r="F25" s="10">
        <f t="shared" si="0"/>
        <v>0</v>
      </c>
    </row>
    <row r="26" spans="1:6" x14ac:dyDescent="0.15">
      <c r="A26" s="4">
        <v>45648</v>
      </c>
      <c r="B26" s="44"/>
      <c r="C26" s="12"/>
      <c r="D26" s="10"/>
      <c r="E26" s="11"/>
      <c r="F26" s="10">
        <f t="shared" si="0"/>
        <v>0</v>
      </c>
    </row>
    <row r="27" spans="1:6" x14ac:dyDescent="0.15">
      <c r="A27" s="4">
        <v>45649</v>
      </c>
      <c r="B27" s="44"/>
      <c r="C27" s="12"/>
      <c r="D27" s="10"/>
      <c r="E27" s="11"/>
      <c r="F27" s="10">
        <f t="shared" si="0"/>
        <v>0</v>
      </c>
    </row>
    <row r="28" spans="1:6" x14ac:dyDescent="0.15">
      <c r="A28" s="4">
        <v>45650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45651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45652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45653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45654</v>
      </c>
      <c r="B32" s="45"/>
      <c r="C32" s="12"/>
      <c r="D32" s="10"/>
      <c r="E32" s="11"/>
      <c r="F32" s="10">
        <f t="shared" si="0"/>
        <v>0</v>
      </c>
    </row>
    <row r="33" spans="1:7" x14ac:dyDescent="0.15">
      <c r="A33" s="4">
        <v>45655</v>
      </c>
      <c r="B33" s="45"/>
      <c r="C33" s="12"/>
      <c r="D33" s="10"/>
      <c r="E33" s="11"/>
      <c r="F33" s="10">
        <f t="shared" si="0"/>
        <v>0</v>
      </c>
    </row>
    <row r="34" spans="1:7" x14ac:dyDescent="0.15">
      <c r="A34" s="4">
        <v>45656</v>
      </c>
      <c r="B34" s="45"/>
      <c r="C34" s="12"/>
      <c r="D34" s="10"/>
      <c r="E34" s="11"/>
      <c r="F34" s="10">
        <f t="shared" si="0"/>
        <v>0</v>
      </c>
    </row>
    <row r="35" spans="1:7" x14ac:dyDescent="0.15">
      <c r="A35" s="4">
        <v>45657</v>
      </c>
      <c r="B35" s="45"/>
      <c r="C35" s="12"/>
      <c r="D35" s="10"/>
      <c r="E35" s="11"/>
      <c r="F35" s="10">
        <f>IF(COUNTIF(C35,"*ENEOS*")=1,ROUNDDOWN(D35*E35,0),ROUND(D35*E35,0))</f>
        <v>0</v>
      </c>
    </row>
    <row r="37" spans="1:7" ht="14.25" thickBot="1" x14ac:dyDescent="0.2">
      <c r="D37" s="13" t="s">
        <v>19</v>
      </c>
      <c r="E37" s="16" t="s">
        <v>2</v>
      </c>
      <c r="F37" s="16" t="s">
        <v>4</v>
      </c>
    </row>
    <row r="38" spans="1:7" ht="14.25" thickBot="1" x14ac:dyDescent="0.2">
      <c r="E38" s="15">
        <f>SUM(E5:E35)</f>
        <v>0</v>
      </c>
      <c r="F38" s="14">
        <f>SUM(F5:F35)</f>
        <v>0</v>
      </c>
    </row>
    <row r="40" spans="1:7" x14ac:dyDescent="0.15">
      <c r="G40" t="s">
        <v>8</v>
      </c>
    </row>
    <row r="41" spans="1:7" x14ac:dyDescent="0.15">
      <c r="G41" t="s">
        <v>9</v>
      </c>
    </row>
    <row r="42" spans="1:7" x14ac:dyDescent="0.15">
      <c r="G42" t="s">
        <v>11</v>
      </c>
    </row>
    <row r="43" spans="1:7" x14ac:dyDescent="0.15">
      <c r="G43" t="s">
        <v>10</v>
      </c>
    </row>
    <row r="44" spans="1:7" x14ac:dyDescent="0.15">
      <c r="G44" t="s">
        <v>12</v>
      </c>
    </row>
    <row r="45" spans="1:7" x14ac:dyDescent="0.15">
      <c r="G45" t="s">
        <v>13</v>
      </c>
    </row>
  </sheetData>
  <phoneticPr fontId="2"/>
  <dataValidations count="1">
    <dataValidation type="list" allowBlank="1" showInputMessage="1" showErrorMessage="1" sqref="C5:C35">
      <formula1>$G$40:$G$45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view="pageBreakPreview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43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45658</v>
      </c>
      <c r="B5" s="44"/>
      <c r="C5" s="12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45659</v>
      </c>
      <c r="B6" s="44"/>
      <c r="C6" s="12"/>
      <c r="D6" s="10"/>
      <c r="E6" s="11"/>
      <c r="F6" s="10">
        <f t="shared" ref="F6:F34" si="0">IF(COUNTIF(C6,"*ENEOS*")=1,ROUNDDOWN(D6*E6,0),ROUND(D6*E6,0))</f>
        <v>0</v>
      </c>
    </row>
    <row r="7" spans="1:6" s="2" customFormat="1" x14ac:dyDescent="0.15">
      <c r="A7" s="4">
        <v>45660</v>
      </c>
      <c r="B7" s="44"/>
      <c r="C7" s="12"/>
      <c r="D7" s="10"/>
      <c r="E7" s="11"/>
      <c r="F7" s="10">
        <f t="shared" si="0"/>
        <v>0</v>
      </c>
    </row>
    <row r="8" spans="1:6" s="2" customFormat="1" x14ac:dyDescent="0.15">
      <c r="A8" s="4">
        <v>45661</v>
      </c>
      <c r="B8" s="44"/>
      <c r="C8" s="12"/>
      <c r="D8" s="10"/>
      <c r="E8" s="11"/>
      <c r="F8" s="10">
        <f t="shared" si="0"/>
        <v>0</v>
      </c>
    </row>
    <row r="9" spans="1:6" x14ac:dyDescent="0.15">
      <c r="A9" s="4">
        <v>45662</v>
      </c>
      <c r="B9" s="44"/>
      <c r="C9" s="12"/>
      <c r="D9" s="10"/>
      <c r="E9" s="11"/>
      <c r="F9" s="10">
        <f t="shared" si="0"/>
        <v>0</v>
      </c>
    </row>
    <row r="10" spans="1:6" x14ac:dyDescent="0.15">
      <c r="A10" s="4">
        <v>45663</v>
      </c>
      <c r="B10" s="44"/>
      <c r="C10" s="12"/>
      <c r="D10" s="10"/>
      <c r="E10" s="11"/>
      <c r="F10" s="10">
        <f t="shared" si="0"/>
        <v>0</v>
      </c>
    </row>
    <row r="11" spans="1:6" x14ac:dyDescent="0.15">
      <c r="A11" s="4">
        <v>45664</v>
      </c>
      <c r="B11" s="44"/>
      <c r="C11" s="12"/>
      <c r="D11" s="10"/>
      <c r="E11" s="11"/>
      <c r="F11" s="10">
        <f t="shared" si="0"/>
        <v>0</v>
      </c>
    </row>
    <row r="12" spans="1:6" x14ac:dyDescent="0.15">
      <c r="A12" s="4">
        <v>45665</v>
      </c>
      <c r="B12" s="44"/>
      <c r="C12" s="12"/>
      <c r="D12" s="10"/>
      <c r="E12" s="11"/>
      <c r="F12" s="10">
        <f t="shared" si="0"/>
        <v>0</v>
      </c>
    </row>
    <row r="13" spans="1:6" x14ac:dyDescent="0.15">
      <c r="A13" s="4">
        <v>45666</v>
      </c>
      <c r="B13" s="44"/>
      <c r="C13" s="12"/>
      <c r="D13" s="10"/>
      <c r="E13" s="11"/>
      <c r="F13" s="10">
        <f t="shared" si="0"/>
        <v>0</v>
      </c>
    </row>
    <row r="14" spans="1:6" x14ac:dyDescent="0.15">
      <c r="A14" s="4">
        <v>45667</v>
      </c>
      <c r="B14" s="44"/>
      <c r="C14" s="12"/>
      <c r="D14" s="10"/>
      <c r="E14" s="11"/>
      <c r="F14" s="10">
        <f t="shared" si="0"/>
        <v>0</v>
      </c>
    </row>
    <row r="15" spans="1:6" x14ac:dyDescent="0.15">
      <c r="A15" s="4">
        <v>45668</v>
      </c>
      <c r="B15" s="44"/>
      <c r="C15" s="12"/>
      <c r="D15" s="10"/>
      <c r="E15" s="11"/>
      <c r="F15" s="10">
        <f t="shared" si="0"/>
        <v>0</v>
      </c>
    </row>
    <row r="16" spans="1:6" x14ac:dyDescent="0.15">
      <c r="A16" s="4">
        <v>45669</v>
      </c>
      <c r="B16" s="44"/>
      <c r="C16" s="12"/>
      <c r="D16" s="10"/>
      <c r="E16" s="11"/>
      <c r="F16" s="10">
        <f t="shared" si="0"/>
        <v>0</v>
      </c>
    </row>
    <row r="17" spans="1:6" x14ac:dyDescent="0.15">
      <c r="A17" s="4">
        <v>45670</v>
      </c>
      <c r="B17" s="44"/>
      <c r="C17" s="12"/>
      <c r="D17" s="10"/>
      <c r="E17" s="11"/>
      <c r="F17" s="10">
        <f t="shared" si="0"/>
        <v>0</v>
      </c>
    </row>
    <row r="18" spans="1:6" x14ac:dyDescent="0.15">
      <c r="A18" s="4">
        <v>45671</v>
      </c>
      <c r="B18" s="44"/>
      <c r="C18" s="12"/>
      <c r="D18" s="10"/>
      <c r="E18" s="11"/>
      <c r="F18" s="10">
        <f t="shared" si="0"/>
        <v>0</v>
      </c>
    </row>
    <row r="19" spans="1:6" x14ac:dyDescent="0.15">
      <c r="A19" s="4">
        <v>45672</v>
      </c>
      <c r="B19" s="44"/>
      <c r="C19" s="12"/>
      <c r="D19" s="10"/>
      <c r="E19" s="11"/>
      <c r="F19" s="10">
        <f t="shared" si="0"/>
        <v>0</v>
      </c>
    </row>
    <row r="20" spans="1:6" x14ac:dyDescent="0.15">
      <c r="A20" s="4">
        <v>45673</v>
      </c>
      <c r="B20" s="44"/>
      <c r="C20" s="12"/>
      <c r="D20" s="10"/>
      <c r="E20" s="11"/>
      <c r="F20" s="10">
        <f t="shared" si="0"/>
        <v>0</v>
      </c>
    </row>
    <row r="21" spans="1:6" x14ac:dyDescent="0.15">
      <c r="A21" s="4">
        <v>45674</v>
      </c>
      <c r="B21" s="44"/>
      <c r="C21" s="12"/>
      <c r="D21" s="10"/>
      <c r="E21" s="11"/>
      <c r="F21" s="10">
        <f t="shared" si="0"/>
        <v>0</v>
      </c>
    </row>
    <row r="22" spans="1:6" x14ac:dyDescent="0.15">
      <c r="A22" s="4">
        <v>45675</v>
      </c>
      <c r="B22" s="44"/>
      <c r="C22" s="12"/>
      <c r="D22" s="10"/>
      <c r="E22" s="11"/>
      <c r="F22" s="10">
        <f t="shared" si="0"/>
        <v>0</v>
      </c>
    </row>
    <row r="23" spans="1:6" x14ac:dyDescent="0.15">
      <c r="A23" s="4">
        <v>45676</v>
      </c>
      <c r="B23" s="44"/>
      <c r="C23" s="12"/>
      <c r="D23" s="10"/>
      <c r="E23" s="11"/>
      <c r="F23" s="10">
        <f t="shared" si="0"/>
        <v>0</v>
      </c>
    </row>
    <row r="24" spans="1:6" x14ac:dyDescent="0.15">
      <c r="A24" s="4">
        <v>45677</v>
      </c>
      <c r="B24" s="44"/>
      <c r="C24" s="12"/>
      <c r="D24" s="10"/>
      <c r="E24" s="11"/>
      <c r="F24" s="10">
        <f t="shared" si="0"/>
        <v>0</v>
      </c>
    </row>
    <row r="25" spans="1:6" x14ac:dyDescent="0.15">
      <c r="A25" s="4">
        <v>45678</v>
      </c>
      <c r="B25" s="44"/>
      <c r="C25" s="12"/>
      <c r="D25" s="10"/>
      <c r="E25" s="11"/>
      <c r="F25" s="10">
        <f t="shared" si="0"/>
        <v>0</v>
      </c>
    </row>
    <row r="26" spans="1:6" x14ac:dyDescent="0.15">
      <c r="A26" s="4">
        <v>45679</v>
      </c>
      <c r="B26" s="44"/>
      <c r="C26" s="12"/>
      <c r="D26" s="10"/>
      <c r="E26" s="11"/>
      <c r="F26" s="10">
        <f t="shared" si="0"/>
        <v>0</v>
      </c>
    </row>
    <row r="27" spans="1:6" x14ac:dyDescent="0.15">
      <c r="A27" s="4">
        <v>45680</v>
      </c>
      <c r="B27" s="44"/>
      <c r="C27" s="12"/>
      <c r="D27" s="10"/>
      <c r="E27" s="11"/>
      <c r="F27" s="10">
        <f t="shared" si="0"/>
        <v>0</v>
      </c>
    </row>
    <row r="28" spans="1:6" x14ac:dyDescent="0.15">
      <c r="A28" s="4">
        <v>45681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45682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45683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45684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45685</v>
      </c>
      <c r="B32" s="45"/>
      <c r="C32" s="12"/>
      <c r="D32" s="10"/>
      <c r="E32" s="11"/>
      <c r="F32" s="10">
        <f t="shared" si="0"/>
        <v>0</v>
      </c>
    </row>
    <row r="33" spans="1:7" x14ac:dyDescent="0.15">
      <c r="A33" s="4">
        <v>45686</v>
      </c>
      <c r="B33" s="45"/>
      <c r="C33" s="12"/>
      <c r="D33" s="10"/>
      <c r="E33" s="11"/>
      <c r="F33" s="10">
        <f t="shared" si="0"/>
        <v>0</v>
      </c>
    </row>
    <row r="34" spans="1:7" x14ac:dyDescent="0.15">
      <c r="A34" s="4">
        <v>45687</v>
      </c>
      <c r="B34" s="45"/>
      <c r="C34" s="12"/>
      <c r="D34" s="10"/>
      <c r="E34" s="11"/>
      <c r="F34" s="10">
        <f t="shared" si="0"/>
        <v>0</v>
      </c>
    </row>
    <row r="35" spans="1:7" x14ac:dyDescent="0.15">
      <c r="A35" s="4">
        <v>45688</v>
      </c>
      <c r="B35" s="45"/>
      <c r="C35" s="12"/>
      <c r="D35" s="10"/>
      <c r="E35" s="11"/>
      <c r="F35" s="10">
        <f>IF(COUNTIF(C35,"*ENEOS*")=1,ROUNDDOWN(D35*E35,0),ROUND(D35*E35,0))</f>
        <v>0</v>
      </c>
    </row>
    <row r="37" spans="1:7" ht="14.25" thickBot="1" x14ac:dyDescent="0.2">
      <c r="D37" s="13" t="s">
        <v>20</v>
      </c>
      <c r="E37" s="16" t="s">
        <v>2</v>
      </c>
      <c r="F37" s="16" t="s">
        <v>4</v>
      </c>
    </row>
    <row r="38" spans="1:7" ht="14.25" thickBot="1" x14ac:dyDescent="0.2">
      <c r="E38" s="15">
        <f>SUM(E5:E35)</f>
        <v>0</v>
      </c>
      <c r="F38" s="14">
        <f>SUM(F5:F35)</f>
        <v>0</v>
      </c>
    </row>
    <row r="40" spans="1:7" x14ac:dyDescent="0.15">
      <c r="G40" t="s">
        <v>8</v>
      </c>
    </row>
    <row r="41" spans="1:7" x14ac:dyDescent="0.15">
      <c r="G41" t="s">
        <v>9</v>
      </c>
    </row>
    <row r="42" spans="1:7" x14ac:dyDescent="0.15">
      <c r="G42" t="s">
        <v>11</v>
      </c>
    </row>
    <row r="43" spans="1:7" x14ac:dyDescent="0.15">
      <c r="G43" t="s">
        <v>10</v>
      </c>
    </row>
    <row r="44" spans="1:7" x14ac:dyDescent="0.15">
      <c r="G44" t="s">
        <v>12</v>
      </c>
    </row>
    <row r="45" spans="1:7" x14ac:dyDescent="0.15">
      <c r="G45" t="s">
        <v>13</v>
      </c>
    </row>
  </sheetData>
  <phoneticPr fontId="2"/>
  <dataValidations count="1">
    <dataValidation type="list" allowBlank="1" showInputMessage="1" showErrorMessage="1" sqref="C5:C35">
      <formula1>$G$40:$G$45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view="pageBreakPreview" topLeftCell="A7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44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45689</v>
      </c>
      <c r="B5" s="44"/>
      <c r="C5" s="12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45690</v>
      </c>
      <c r="B6" s="44"/>
      <c r="C6" s="12"/>
      <c r="D6" s="10"/>
      <c r="E6" s="11"/>
      <c r="F6" s="10">
        <f t="shared" ref="F6:F32" si="0">IF(COUNTIF(C6,"*ENEOS*")=1,ROUNDDOWN(D6*E6,0),ROUND(D6*E6,0))</f>
        <v>0</v>
      </c>
    </row>
    <row r="7" spans="1:6" s="2" customFormat="1" x14ac:dyDescent="0.15">
      <c r="A7" s="4">
        <v>45691</v>
      </c>
      <c r="B7" s="44"/>
      <c r="C7" s="12"/>
      <c r="D7" s="10"/>
      <c r="E7" s="11"/>
      <c r="F7" s="10">
        <f t="shared" si="0"/>
        <v>0</v>
      </c>
    </row>
    <row r="8" spans="1:6" s="2" customFormat="1" x14ac:dyDescent="0.15">
      <c r="A8" s="4">
        <v>45692</v>
      </c>
      <c r="B8" s="44"/>
      <c r="C8" s="12"/>
      <c r="D8" s="10"/>
      <c r="E8" s="11"/>
      <c r="F8" s="10">
        <f t="shared" si="0"/>
        <v>0</v>
      </c>
    </row>
    <row r="9" spans="1:6" x14ac:dyDescent="0.15">
      <c r="A9" s="4">
        <v>45693</v>
      </c>
      <c r="B9" s="44"/>
      <c r="C9" s="12"/>
      <c r="D9" s="10"/>
      <c r="E9" s="11"/>
      <c r="F9" s="10">
        <f t="shared" si="0"/>
        <v>0</v>
      </c>
    </row>
    <row r="10" spans="1:6" x14ac:dyDescent="0.15">
      <c r="A10" s="4">
        <v>45694</v>
      </c>
      <c r="B10" s="44"/>
      <c r="C10" s="12"/>
      <c r="D10" s="10"/>
      <c r="E10" s="11"/>
      <c r="F10" s="10">
        <f t="shared" si="0"/>
        <v>0</v>
      </c>
    </row>
    <row r="11" spans="1:6" x14ac:dyDescent="0.15">
      <c r="A11" s="4">
        <v>45695</v>
      </c>
      <c r="B11" s="44"/>
      <c r="C11" s="12"/>
      <c r="D11" s="10"/>
      <c r="E11" s="11"/>
      <c r="F11" s="10">
        <f t="shared" si="0"/>
        <v>0</v>
      </c>
    </row>
    <row r="12" spans="1:6" x14ac:dyDescent="0.15">
      <c r="A12" s="4">
        <v>45696</v>
      </c>
      <c r="B12" s="44"/>
      <c r="C12" s="12"/>
      <c r="D12" s="10"/>
      <c r="E12" s="11"/>
      <c r="F12" s="10">
        <f t="shared" si="0"/>
        <v>0</v>
      </c>
    </row>
    <row r="13" spans="1:6" x14ac:dyDescent="0.15">
      <c r="A13" s="4">
        <v>45697</v>
      </c>
      <c r="B13" s="44"/>
      <c r="C13" s="12"/>
      <c r="D13" s="10"/>
      <c r="E13" s="11"/>
      <c r="F13" s="10">
        <f t="shared" si="0"/>
        <v>0</v>
      </c>
    </row>
    <row r="14" spans="1:6" x14ac:dyDescent="0.15">
      <c r="A14" s="4">
        <v>45698</v>
      </c>
      <c r="B14" s="44"/>
      <c r="C14" s="12"/>
      <c r="D14" s="10"/>
      <c r="E14" s="11"/>
      <c r="F14" s="10">
        <f t="shared" si="0"/>
        <v>0</v>
      </c>
    </row>
    <row r="15" spans="1:6" x14ac:dyDescent="0.15">
      <c r="A15" s="4">
        <v>45699</v>
      </c>
      <c r="B15" s="44"/>
      <c r="C15" s="12"/>
      <c r="D15" s="10"/>
      <c r="E15" s="11"/>
      <c r="F15" s="10">
        <f t="shared" si="0"/>
        <v>0</v>
      </c>
    </row>
    <row r="16" spans="1:6" x14ac:dyDescent="0.15">
      <c r="A16" s="4">
        <v>45700</v>
      </c>
      <c r="B16" s="44"/>
      <c r="C16" s="12"/>
      <c r="D16" s="10"/>
      <c r="E16" s="11"/>
      <c r="F16" s="10">
        <f t="shared" si="0"/>
        <v>0</v>
      </c>
    </row>
    <row r="17" spans="1:6" x14ac:dyDescent="0.15">
      <c r="A17" s="4">
        <v>45701</v>
      </c>
      <c r="B17" s="44"/>
      <c r="C17" s="12"/>
      <c r="D17" s="10"/>
      <c r="E17" s="11"/>
      <c r="F17" s="10">
        <f t="shared" si="0"/>
        <v>0</v>
      </c>
    </row>
    <row r="18" spans="1:6" x14ac:dyDescent="0.15">
      <c r="A18" s="4">
        <v>45702</v>
      </c>
      <c r="B18" s="44"/>
      <c r="C18" s="12"/>
      <c r="D18" s="10"/>
      <c r="E18" s="11"/>
      <c r="F18" s="10">
        <f t="shared" si="0"/>
        <v>0</v>
      </c>
    </row>
    <row r="19" spans="1:6" x14ac:dyDescent="0.15">
      <c r="A19" s="4">
        <v>45703</v>
      </c>
      <c r="B19" s="44"/>
      <c r="C19" s="12"/>
      <c r="D19" s="10"/>
      <c r="E19" s="11"/>
      <c r="F19" s="10">
        <f t="shared" si="0"/>
        <v>0</v>
      </c>
    </row>
    <row r="20" spans="1:6" x14ac:dyDescent="0.15">
      <c r="A20" s="4">
        <v>45704</v>
      </c>
      <c r="B20" s="44"/>
      <c r="C20" s="12"/>
      <c r="D20" s="10"/>
      <c r="E20" s="11"/>
      <c r="F20" s="10">
        <f t="shared" si="0"/>
        <v>0</v>
      </c>
    </row>
    <row r="21" spans="1:6" x14ac:dyDescent="0.15">
      <c r="A21" s="4">
        <v>45705</v>
      </c>
      <c r="B21" s="44"/>
      <c r="C21" s="12"/>
      <c r="D21" s="10"/>
      <c r="E21" s="11"/>
      <c r="F21" s="10">
        <f t="shared" si="0"/>
        <v>0</v>
      </c>
    </row>
    <row r="22" spans="1:6" x14ac:dyDescent="0.15">
      <c r="A22" s="4">
        <v>45706</v>
      </c>
      <c r="B22" s="44"/>
      <c r="C22" s="12"/>
      <c r="D22" s="10"/>
      <c r="E22" s="11"/>
      <c r="F22" s="10">
        <f t="shared" si="0"/>
        <v>0</v>
      </c>
    </row>
    <row r="23" spans="1:6" x14ac:dyDescent="0.15">
      <c r="A23" s="4">
        <v>45707</v>
      </c>
      <c r="B23" s="44"/>
      <c r="C23" s="12"/>
      <c r="D23" s="10"/>
      <c r="E23" s="11"/>
      <c r="F23" s="10">
        <f t="shared" si="0"/>
        <v>0</v>
      </c>
    </row>
    <row r="24" spans="1:6" x14ac:dyDescent="0.15">
      <c r="A24" s="4">
        <v>45708</v>
      </c>
      <c r="B24" s="44"/>
      <c r="C24" s="12"/>
      <c r="D24" s="10"/>
      <c r="E24" s="11"/>
      <c r="F24" s="10">
        <f t="shared" si="0"/>
        <v>0</v>
      </c>
    </row>
    <row r="25" spans="1:6" x14ac:dyDescent="0.15">
      <c r="A25" s="4">
        <v>45709</v>
      </c>
      <c r="B25" s="44"/>
      <c r="C25" s="12"/>
      <c r="D25" s="10"/>
      <c r="E25" s="11"/>
      <c r="F25" s="10">
        <f t="shared" si="0"/>
        <v>0</v>
      </c>
    </row>
    <row r="26" spans="1:6" x14ac:dyDescent="0.15">
      <c r="A26" s="4">
        <v>45710</v>
      </c>
      <c r="B26" s="44"/>
      <c r="C26" s="12"/>
      <c r="D26" s="10"/>
      <c r="E26" s="11"/>
      <c r="F26" s="10">
        <f t="shared" si="0"/>
        <v>0</v>
      </c>
    </row>
    <row r="27" spans="1:6" x14ac:dyDescent="0.15">
      <c r="A27" s="4">
        <v>45711</v>
      </c>
      <c r="B27" s="44"/>
      <c r="C27" s="12"/>
      <c r="D27" s="10"/>
      <c r="E27" s="11"/>
      <c r="F27" s="10">
        <f t="shared" si="0"/>
        <v>0</v>
      </c>
    </row>
    <row r="28" spans="1:6" x14ac:dyDescent="0.15">
      <c r="A28" s="4">
        <v>45712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45713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45714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45715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45716</v>
      </c>
      <c r="B32" s="45"/>
      <c r="C32" s="12"/>
      <c r="D32" s="10"/>
      <c r="E32" s="11"/>
      <c r="F32" s="10">
        <f t="shared" si="0"/>
        <v>0</v>
      </c>
    </row>
    <row r="33" spans="2:7" x14ac:dyDescent="0.15">
      <c r="B33" s="46"/>
    </row>
    <row r="34" spans="2:7" ht="14.25" thickBot="1" x14ac:dyDescent="0.2">
      <c r="B34" s="46"/>
      <c r="D34" s="13" t="s">
        <v>23</v>
      </c>
      <c r="E34" s="16" t="s">
        <v>2</v>
      </c>
      <c r="F34" s="16" t="s">
        <v>4</v>
      </c>
    </row>
    <row r="35" spans="2:7" ht="14.25" thickBot="1" x14ac:dyDescent="0.2">
      <c r="B35" s="46"/>
      <c r="E35" s="15">
        <f>SUM(E5:E32)</f>
        <v>0</v>
      </c>
      <c r="F35" s="14">
        <f>SUM(F5:F32)</f>
        <v>0</v>
      </c>
    </row>
    <row r="37" spans="2:7" x14ac:dyDescent="0.15">
      <c r="G37" t="s">
        <v>8</v>
      </c>
    </row>
    <row r="38" spans="2:7" x14ac:dyDescent="0.15">
      <c r="G38" t="s">
        <v>9</v>
      </c>
    </row>
    <row r="39" spans="2:7" x14ac:dyDescent="0.15">
      <c r="G39" t="s">
        <v>11</v>
      </c>
    </row>
    <row r="40" spans="2:7" x14ac:dyDescent="0.15">
      <c r="G40" t="s">
        <v>10</v>
      </c>
    </row>
    <row r="41" spans="2:7" x14ac:dyDescent="0.15">
      <c r="G41" t="s">
        <v>12</v>
      </c>
    </row>
    <row r="42" spans="2:7" x14ac:dyDescent="0.15">
      <c r="G42" t="s">
        <v>13</v>
      </c>
    </row>
  </sheetData>
  <phoneticPr fontId="2"/>
  <dataValidations count="1">
    <dataValidation type="list" allowBlank="1" showInputMessage="1" showErrorMessage="1" sqref="C5:C32">
      <formula1>$G$37:$G$42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view="pageBreakPreview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45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45717</v>
      </c>
      <c r="B5" s="44"/>
      <c r="C5" s="12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45718</v>
      </c>
      <c r="B6" s="44"/>
      <c r="C6" s="12"/>
      <c r="D6" s="10"/>
      <c r="E6" s="11"/>
      <c r="F6" s="10">
        <f t="shared" ref="F6:F34" si="0">IF(COUNTIF(C6,"*ENEOS*")=1,ROUNDDOWN(D6*E6,0),ROUND(D6*E6,0))</f>
        <v>0</v>
      </c>
    </row>
    <row r="7" spans="1:6" s="2" customFormat="1" x14ac:dyDescent="0.15">
      <c r="A7" s="4">
        <v>45719</v>
      </c>
      <c r="B7" s="44"/>
      <c r="C7" s="12"/>
      <c r="D7" s="10"/>
      <c r="E7" s="11"/>
      <c r="F7" s="10">
        <f t="shared" si="0"/>
        <v>0</v>
      </c>
    </row>
    <row r="8" spans="1:6" s="2" customFormat="1" x14ac:dyDescent="0.15">
      <c r="A8" s="4">
        <v>45720</v>
      </c>
      <c r="B8" s="44"/>
      <c r="C8" s="12"/>
      <c r="D8" s="10"/>
      <c r="E8" s="11"/>
      <c r="F8" s="10">
        <f t="shared" si="0"/>
        <v>0</v>
      </c>
    </row>
    <row r="9" spans="1:6" x14ac:dyDescent="0.15">
      <c r="A9" s="4">
        <v>45721</v>
      </c>
      <c r="B9" s="44"/>
      <c r="C9" s="12"/>
      <c r="D9" s="10"/>
      <c r="E9" s="11"/>
      <c r="F9" s="10">
        <f t="shared" si="0"/>
        <v>0</v>
      </c>
    </row>
    <row r="10" spans="1:6" x14ac:dyDescent="0.15">
      <c r="A10" s="4">
        <v>45722</v>
      </c>
      <c r="B10" s="44"/>
      <c r="C10" s="12"/>
      <c r="D10" s="10"/>
      <c r="E10" s="11"/>
      <c r="F10" s="10">
        <f t="shared" si="0"/>
        <v>0</v>
      </c>
    </row>
    <row r="11" spans="1:6" x14ac:dyDescent="0.15">
      <c r="A11" s="4">
        <v>45723</v>
      </c>
      <c r="B11" s="44"/>
      <c r="C11" s="12"/>
      <c r="D11" s="10"/>
      <c r="E11" s="11"/>
      <c r="F11" s="10">
        <f t="shared" si="0"/>
        <v>0</v>
      </c>
    </row>
    <row r="12" spans="1:6" x14ac:dyDescent="0.15">
      <c r="A12" s="4">
        <v>45724</v>
      </c>
      <c r="B12" s="44"/>
      <c r="C12" s="12"/>
      <c r="D12" s="10"/>
      <c r="E12" s="11"/>
      <c r="F12" s="10">
        <f t="shared" si="0"/>
        <v>0</v>
      </c>
    </row>
    <row r="13" spans="1:6" x14ac:dyDescent="0.15">
      <c r="A13" s="4">
        <v>45725</v>
      </c>
      <c r="B13" s="44"/>
      <c r="C13" s="12"/>
      <c r="D13" s="10"/>
      <c r="E13" s="11"/>
      <c r="F13" s="10">
        <f t="shared" si="0"/>
        <v>0</v>
      </c>
    </row>
    <row r="14" spans="1:6" x14ac:dyDescent="0.15">
      <c r="A14" s="4">
        <v>45726</v>
      </c>
      <c r="B14" s="44"/>
      <c r="C14" s="12"/>
      <c r="D14" s="10"/>
      <c r="E14" s="11"/>
      <c r="F14" s="10">
        <f t="shared" si="0"/>
        <v>0</v>
      </c>
    </row>
    <row r="15" spans="1:6" x14ac:dyDescent="0.15">
      <c r="A15" s="4">
        <v>45727</v>
      </c>
      <c r="B15" s="44"/>
      <c r="C15" s="12"/>
      <c r="D15" s="10"/>
      <c r="E15" s="11"/>
      <c r="F15" s="10">
        <f t="shared" si="0"/>
        <v>0</v>
      </c>
    </row>
    <row r="16" spans="1:6" x14ac:dyDescent="0.15">
      <c r="A16" s="4">
        <v>45728</v>
      </c>
      <c r="B16" s="44"/>
      <c r="C16" s="12"/>
      <c r="D16" s="10"/>
      <c r="E16" s="11"/>
      <c r="F16" s="10">
        <f t="shared" si="0"/>
        <v>0</v>
      </c>
    </row>
    <row r="17" spans="1:6" x14ac:dyDescent="0.15">
      <c r="A17" s="4">
        <v>45729</v>
      </c>
      <c r="B17" s="44"/>
      <c r="C17" s="12"/>
      <c r="D17" s="10"/>
      <c r="E17" s="11"/>
      <c r="F17" s="10">
        <f t="shared" si="0"/>
        <v>0</v>
      </c>
    </row>
    <row r="18" spans="1:6" x14ac:dyDescent="0.15">
      <c r="A18" s="4">
        <v>45730</v>
      </c>
      <c r="B18" s="44"/>
      <c r="C18" s="12"/>
      <c r="D18" s="10"/>
      <c r="E18" s="11"/>
      <c r="F18" s="10">
        <f t="shared" si="0"/>
        <v>0</v>
      </c>
    </row>
    <row r="19" spans="1:6" x14ac:dyDescent="0.15">
      <c r="A19" s="4">
        <v>45731</v>
      </c>
      <c r="B19" s="44"/>
      <c r="C19" s="12"/>
      <c r="D19" s="10"/>
      <c r="E19" s="11"/>
      <c r="F19" s="10">
        <f t="shared" si="0"/>
        <v>0</v>
      </c>
    </row>
    <row r="20" spans="1:6" x14ac:dyDescent="0.15">
      <c r="A20" s="4">
        <v>45732</v>
      </c>
      <c r="B20" s="44"/>
      <c r="C20" s="12"/>
      <c r="D20" s="10"/>
      <c r="E20" s="11"/>
      <c r="F20" s="10">
        <f t="shared" si="0"/>
        <v>0</v>
      </c>
    </row>
    <row r="21" spans="1:6" x14ac:dyDescent="0.15">
      <c r="A21" s="4">
        <v>45733</v>
      </c>
      <c r="B21" s="44"/>
      <c r="C21" s="12"/>
      <c r="D21" s="10"/>
      <c r="E21" s="11"/>
      <c r="F21" s="10">
        <f t="shared" si="0"/>
        <v>0</v>
      </c>
    </row>
    <row r="22" spans="1:6" x14ac:dyDescent="0.15">
      <c r="A22" s="4">
        <v>45734</v>
      </c>
      <c r="B22" s="44"/>
      <c r="C22" s="12"/>
      <c r="D22" s="10"/>
      <c r="E22" s="11"/>
      <c r="F22" s="10">
        <f t="shared" si="0"/>
        <v>0</v>
      </c>
    </row>
    <row r="23" spans="1:6" x14ac:dyDescent="0.15">
      <c r="A23" s="4">
        <v>45735</v>
      </c>
      <c r="B23" s="44"/>
      <c r="C23" s="12"/>
      <c r="D23" s="10"/>
      <c r="E23" s="11"/>
      <c r="F23" s="10">
        <f t="shared" si="0"/>
        <v>0</v>
      </c>
    </row>
    <row r="24" spans="1:6" x14ac:dyDescent="0.15">
      <c r="A24" s="4">
        <v>45736</v>
      </c>
      <c r="B24" s="44"/>
      <c r="C24" s="12"/>
      <c r="D24" s="10"/>
      <c r="E24" s="11"/>
      <c r="F24" s="10">
        <f t="shared" si="0"/>
        <v>0</v>
      </c>
    </row>
    <row r="25" spans="1:6" x14ac:dyDescent="0.15">
      <c r="A25" s="4">
        <v>45737</v>
      </c>
      <c r="B25" s="44"/>
      <c r="C25" s="12"/>
      <c r="D25" s="10"/>
      <c r="E25" s="11"/>
      <c r="F25" s="10">
        <f t="shared" si="0"/>
        <v>0</v>
      </c>
    </row>
    <row r="26" spans="1:6" x14ac:dyDescent="0.15">
      <c r="A26" s="4">
        <v>45738</v>
      </c>
      <c r="B26" s="44"/>
      <c r="C26" s="12"/>
      <c r="D26" s="10"/>
      <c r="E26" s="11"/>
      <c r="F26" s="10">
        <f t="shared" si="0"/>
        <v>0</v>
      </c>
    </row>
    <row r="27" spans="1:6" x14ac:dyDescent="0.15">
      <c r="A27" s="4">
        <v>45739</v>
      </c>
      <c r="B27" s="44"/>
      <c r="C27" s="12"/>
      <c r="D27" s="10"/>
      <c r="E27" s="11"/>
      <c r="F27" s="10">
        <f t="shared" si="0"/>
        <v>0</v>
      </c>
    </row>
    <row r="28" spans="1:6" x14ac:dyDescent="0.15">
      <c r="A28" s="4">
        <v>45740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45741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45742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45743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45744</v>
      </c>
      <c r="B32" s="45"/>
      <c r="C32" s="12"/>
      <c r="D32" s="10"/>
      <c r="E32" s="11"/>
      <c r="F32" s="10">
        <f t="shared" si="0"/>
        <v>0</v>
      </c>
    </row>
    <row r="33" spans="1:7" x14ac:dyDescent="0.15">
      <c r="A33" s="4">
        <v>45745</v>
      </c>
      <c r="B33" s="45"/>
      <c r="C33" s="12"/>
      <c r="D33" s="10"/>
      <c r="E33" s="11"/>
      <c r="F33" s="10">
        <f t="shared" si="0"/>
        <v>0</v>
      </c>
    </row>
    <row r="34" spans="1:7" x14ac:dyDescent="0.15">
      <c r="A34" s="4">
        <v>45746</v>
      </c>
      <c r="B34" s="45"/>
      <c r="C34" s="12"/>
      <c r="D34" s="10"/>
      <c r="E34" s="11"/>
      <c r="F34" s="10">
        <f t="shared" si="0"/>
        <v>0</v>
      </c>
    </row>
    <row r="35" spans="1:7" x14ac:dyDescent="0.15">
      <c r="A35" s="4">
        <v>45747</v>
      </c>
      <c r="B35" s="45"/>
      <c r="C35" s="12"/>
      <c r="D35" s="10"/>
      <c r="E35" s="11"/>
      <c r="F35" s="10">
        <f>IF(COUNTIF(C35,"*ENEOS*")=1,ROUNDDOWN(D35*E35,0),ROUND(D35*E35,0))</f>
        <v>0</v>
      </c>
    </row>
    <row r="37" spans="1:7" ht="14.25" thickBot="1" x14ac:dyDescent="0.2">
      <c r="D37" s="13" t="s">
        <v>21</v>
      </c>
      <c r="E37" s="16" t="s">
        <v>2</v>
      </c>
      <c r="F37" s="16" t="s">
        <v>4</v>
      </c>
    </row>
    <row r="38" spans="1:7" ht="14.25" thickBot="1" x14ac:dyDescent="0.2">
      <c r="E38" s="15">
        <f>SUM(E5:E35)</f>
        <v>0</v>
      </c>
      <c r="F38" s="14">
        <f>SUM(F5:F35)</f>
        <v>0</v>
      </c>
    </row>
    <row r="40" spans="1:7" x14ac:dyDescent="0.15">
      <c r="G40" t="s">
        <v>8</v>
      </c>
    </row>
    <row r="41" spans="1:7" x14ac:dyDescent="0.15">
      <c r="G41" t="s">
        <v>9</v>
      </c>
    </row>
    <row r="42" spans="1:7" x14ac:dyDescent="0.15">
      <c r="G42" t="s">
        <v>11</v>
      </c>
    </row>
    <row r="43" spans="1:7" x14ac:dyDescent="0.15">
      <c r="G43" t="s">
        <v>10</v>
      </c>
    </row>
    <row r="44" spans="1:7" x14ac:dyDescent="0.15">
      <c r="G44" t="s">
        <v>12</v>
      </c>
    </row>
    <row r="45" spans="1:7" x14ac:dyDescent="0.15">
      <c r="G45" t="s">
        <v>13</v>
      </c>
    </row>
  </sheetData>
  <phoneticPr fontId="2"/>
  <dataValidations count="1">
    <dataValidation type="list" allowBlank="1" showInputMessage="1" showErrorMessage="1" sqref="C5:C35">
      <formula1>$G$40:$G$45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G45"/>
  <sheetViews>
    <sheetView view="pageBreakPreview" zoomScale="130" zoomScaleNormal="100" zoomScaleSheetLayoutView="130" workbookViewId="0"/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ht="17.25" x14ac:dyDescent="0.15">
      <c r="A2" s="26" t="s">
        <v>54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62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45383</v>
      </c>
      <c r="B5" s="5"/>
      <c r="C5" s="12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45384</v>
      </c>
      <c r="B6" s="5"/>
      <c r="C6" s="12"/>
      <c r="D6" s="10"/>
      <c r="E6" s="11"/>
      <c r="F6" s="10">
        <f t="shared" ref="F6:F35" si="0">IF(COUNTIF(C6,"*ENEOS*")=1,ROUNDDOWN(D6*E6,0),ROUND(D6*E6,0))</f>
        <v>0</v>
      </c>
    </row>
    <row r="7" spans="1:6" s="2" customFormat="1" x14ac:dyDescent="0.15">
      <c r="A7" s="4">
        <v>45385</v>
      </c>
      <c r="B7" s="5">
        <v>0.60555555555555551</v>
      </c>
      <c r="C7" s="12" t="s">
        <v>9</v>
      </c>
      <c r="D7" s="10">
        <v>2200</v>
      </c>
      <c r="E7" s="11">
        <v>5.17</v>
      </c>
      <c r="F7" s="10">
        <f t="shared" si="0"/>
        <v>11374</v>
      </c>
    </row>
    <row r="8" spans="1:6" s="2" customFormat="1" x14ac:dyDescent="0.15">
      <c r="A8" s="4">
        <v>45386</v>
      </c>
      <c r="B8" s="5"/>
      <c r="C8" s="12"/>
      <c r="D8" s="10"/>
      <c r="E8" s="11"/>
      <c r="F8" s="10">
        <f t="shared" si="0"/>
        <v>0</v>
      </c>
    </row>
    <row r="9" spans="1:6" x14ac:dyDescent="0.15">
      <c r="A9" s="4">
        <v>45387</v>
      </c>
      <c r="B9" s="20"/>
      <c r="C9" s="12"/>
      <c r="D9" s="10"/>
      <c r="E9" s="11"/>
      <c r="F9" s="10">
        <f t="shared" si="0"/>
        <v>0</v>
      </c>
    </row>
    <row r="10" spans="1:6" x14ac:dyDescent="0.15">
      <c r="A10" s="4">
        <v>45388</v>
      </c>
      <c r="B10" s="20"/>
      <c r="C10" s="12"/>
      <c r="D10" s="10"/>
      <c r="E10" s="11"/>
      <c r="F10" s="10">
        <f t="shared" si="0"/>
        <v>0</v>
      </c>
    </row>
    <row r="11" spans="1:6" x14ac:dyDescent="0.15">
      <c r="A11" s="4">
        <v>45389</v>
      </c>
      <c r="B11" s="20"/>
      <c r="C11" s="12"/>
      <c r="D11" s="10"/>
      <c r="E11" s="11"/>
      <c r="F11" s="10">
        <f t="shared" si="0"/>
        <v>0</v>
      </c>
    </row>
    <row r="12" spans="1:6" x14ac:dyDescent="0.15">
      <c r="A12" s="4">
        <v>45390</v>
      </c>
      <c r="B12" s="5">
        <v>0.4201388888888889</v>
      </c>
      <c r="C12" s="12" t="s">
        <v>10</v>
      </c>
      <c r="D12" s="10">
        <v>1210</v>
      </c>
      <c r="E12" s="11">
        <v>6.02</v>
      </c>
      <c r="F12" s="10">
        <f t="shared" si="0"/>
        <v>7284</v>
      </c>
    </row>
    <row r="13" spans="1:6" x14ac:dyDescent="0.15">
      <c r="A13" s="4">
        <v>45391</v>
      </c>
      <c r="B13" s="20"/>
      <c r="C13" s="12"/>
      <c r="D13" s="10"/>
      <c r="E13" s="11"/>
      <c r="F13" s="10">
        <f t="shared" si="0"/>
        <v>0</v>
      </c>
    </row>
    <row r="14" spans="1:6" x14ac:dyDescent="0.15">
      <c r="A14" s="4">
        <v>45392</v>
      </c>
      <c r="B14" s="20"/>
      <c r="C14" s="12"/>
      <c r="D14" s="10"/>
      <c r="E14" s="11"/>
      <c r="F14" s="10">
        <f t="shared" si="0"/>
        <v>0</v>
      </c>
    </row>
    <row r="15" spans="1:6" x14ac:dyDescent="0.15">
      <c r="A15" s="4">
        <v>45393</v>
      </c>
      <c r="B15" s="20"/>
      <c r="C15" s="12"/>
      <c r="D15" s="10"/>
      <c r="E15" s="11"/>
      <c r="F15" s="10">
        <f t="shared" si="0"/>
        <v>0</v>
      </c>
    </row>
    <row r="16" spans="1:6" x14ac:dyDescent="0.15">
      <c r="A16" s="4">
        <v>45394</v>
      </c>
      <c r="B16" s="20"/>
      <c r="C16" s="12"/>
      <c r="D16" s="10"/>
      <c r="E16" s="11"/>
      <c r="F16" s="10">
        <f t="shared" si="0"/>
        <v>0</v>
      </c>
    </row>
    <row r="17" spans="1:6" ht="14.25" thickBot="1" x14ac:dyDescent="0.2">
      <c r="A17" s="22">
        <v>45395</v>
      </c>
      <c r="B17" s="20"/>
      <c r="C17" s="12"/>
      <c r="D17" s="10"/>
      <c r="E17" s="11"/>
      <c r="F17" s="10">
        <f t="shared" si="0"/>
        <v>0</v>
      </c>
    </row>
    <row r="18" spans="1:6" x14ac:dyDescent="0.15">
      <c r="A18" s="24">
        <v>45396</v>
      </c>
      <c r="B18" s="21">
        <v>0.4152777777777778</v>
      </c>
      <c r="C18" s="12" t="s">
        <v>10</v>
      </c>
      <c r="D18" s="10">
        <v>1210</v>
      </c>
      <c r="E18" s="11">
        <v>5.62</v>
      </c>
      <c r="F18" s="10">
        <f t="shared" si="0"/>
        <v>6800</v>
      </c>
    </row>
    <row r="19" spans="1:6" ht="14.25" thickBot="1" x14ac:dyDescent="0.2">
      <c r="A19" s="25">
        <v>45396</v>
      </c>
      <c r="B19" s="21">
        <v>0.69930555555555562</v>
      </c>
      <c r="C19" s="12" t="s">
        <v>10</v>
      </c>
      <c r="D19" s="10">
        <v>1210</v>
      </c>
      <c r="E19" s="11">
        <v>4.07</v>
      </c>
      <c r="F19" s="10">
        <f t="shared" si="0"/>
        <v>4925</v>
      </c>
    </row>
    <row r="20" spans="1:6" x14ac:dyDescent="0.15">
      <c r="A20" s="23">
        <v>45397</v>
      </c>
      <c r="B20" s="20"/>
      <c r="C20" s="12"/>
      <c r="D20" s="10"/>
      <c r="E20" s="11"/>
      <c r="F20" s="10">
        <f t="shared" si="0"/>
        <v>0</v>
      </c>
    </row>
    <row r="21" spans="1:6" x14ac:dyDescent="0.15">
      <c r="A21" s="4">
        <v>45398</v>
      </c>
      <c r="B21" s="20"/>
      <c r="C21" s="12"/>
      <c r="D21" s="10"/>
      <c r="E21" s="11"/>
      <c r="F21" s="10">
        <f t="shared" si="0"/>
        <v>0</v>
      </c>
    </row>
    <row r="22" spans="1:6" x14ac:dyDescent="0.15">
      <c r="A22" s="4">
        <v>45399</v>
      </c>
      <c r="B22" s="20"/>
      <c r="C22" s="12"/>
      <c r="D22" s="10"/>
      <c r="E22" s="11"/>
      <c r="F22" s="10">
        <f t="shared" si="0"/>
        <v>0</v>
      </c>
    </row>
    <row r="23" spans="1:6" x14ac:dyDescent="0.15">
      <c r="A23" s="4">
        <v>45400</v>
      </c>
      <c r="B23" s="20"/>
      <c r="C23" s="12"/>
      <c r="D23" s="10"/>
      <c r="E23" s="11"/>
      <c r="F23" s="10">
        <f t="shared" si="0"/>
        <v>0</v>
      </c>
    </row>
    <row r="24" spans="1:6" x14ac:dyDescent="0.15">
      <c r="A24" s="4">
        <v>45401</v>
      </c>
      <c r="B24" s="20"/>
      <c r="C24" s="12"/>
      <c r="D24" s="10"/>
      <c r="E24" s="11"/>
      <c r="F24" s="10">
        <f t="shared" si="0"/>
        <v>0</v>
      </c>
    </row>
    <row r="25" spans="1:6" x14ac:dyDescent="0.15">
      <c r="A25" s="4">
        <v>45402</v>
      </c>
      <c r="B25" s="20"/>
      <c r="C25" s="12"/>
      <c r="D25" s="10"/>
      <c r="E25" s="11"/>
      <c r="F25" s="10">
        <f t="shared" si="0"/>
        <v>0</v>
      </c>
    </row>
    <row r="26" spans="1:6" x14ac:dyDescent="0.15">
      <c r="A26" s="4">
        <v>45403</v>
      </c>
      <c r="B26" s="20"/>
      <c r="C26" s="12"/>
      <c r="D26" s="10"/>
      <c r="E26" s="11"/>
      <c r="F26" s="10">
        <f t="shared" si="0"/>
        <v>0</v>
      </c>
    </row>
    <row r="27" spans="1:6" x14ac:dyDescent="0.15">
      <c r="A27" s="4">
        <v>45404</v>
      </c>
      <c r="B27" s="20"/>
      <c r="C27" s="12"/>
      <c r="D27" s="10"/>
      <c r="E27" s="11"/>
      <c r="F27" s="10">
        <f t="shared" si="0"/>
        <v>0</v>
      </c>
    </row>
    <row r="28" spans="1:6" x14ac:dyDescent="0.15">
      <c r="A28" s="4">
        <v>45405</v>
      </c>
      <c r="B28" s="20"/>
      <c r="C28" s="12"/>
      <c r="D28" s="10"/>
      <c r="E28" s="11"/>
      <c r="F28" s="10">
        <f t="shared" si="0"/>
        <v>0</v>
      </c>
    </row>
    <row r="29" spans="1:6" x14ac:dyDescent="0.15">
      <c r="A29" s="4">
        <v>45406</v>
      </c>
      <c r="B29" s="5">
        <v>0.50208333333333333</v>
      </c>
      <c r="C29" s="12" t="s">
        <v>9</v>
      </c>
      <c r="D29" s="10">
        <v>2200</v>
      </c>
      <c r="E29" s="11">
        <v>5.21</v>
      </c>
      <c r="F29" s="10">
        <f t="shared" si="0"/>
        <v>11462</v>
      </c>
    </row>
    <row r="30" spans="1:6" x14ac:dyDescent="0.15">
      <c r="A30" s="4">
        <v>45407</v>
      </c>
      <c r="B30" s="20"/>
      <c r="C30" s="12"/>
      <c r="D30" s="10"/>
      <c r="E30" s="11"/>
      <c r="F30" s="10">
        <f t="shared" si="0"/>
        <v>0</v>
      </c>
    </row>
    <row r="31" spans="1:6" x14ac:dyDescent="0.15">
      <c r="A31" s="4">
        <v>45408</v>
      </c>
      <c r="B31" s="20"/>
      <c r="C31" s="12"/>
      <c r="D31" s="10"/>
      <c r="E31" s="11"/>
      <c r="F31" s="10">
        <f t="shared" si="0"/>
        <v>0</v>
      </c>
    </row>
    <row r="32" spans="1:6" x14ac:dyDescent="0.15">
      <c r="A32" s="4">
        <v>45409</v>
      </c>
      <c r="B32" s="20"/>
      <c r="C32" s="12"/>
      <c r="D32" s="10"/>
      <c r="E32" s="11"/>
      <c r="F32" s="10">
        <f t="shared" si="0"/>
        <v>0</v>
      </c>
    </row>
    <row r="33" spans="1:7" x14ac:dyDescent="0.15">
      <c r="A33" s="4">
        <v>45410</v>
      </c>
      <c r="B33" s="20"/>
      <c r="C33" s="12"/>
      <c r="D33" s="10"/>
      <c r="E33" s="11"/>
      <c r="F33" s="10">
        <f t="shared" si="0"/>
        <v>0</v>
      </c>
    </row>
    <row r="34" spans="1:7" x14ac:dyDescent="0.15">
      <c r="A34" s="4">
        <v>45411</v>
      </c>
      <c r="B34" s="20"/>
      <c r="C34" s="12"/>
      <c r="D34" s="10"/>
      <c r="E34" s="11"/>
      <c r="F34" s="10">
        <f t="shared" si="0"/>
        <v>0</v>
      </c>
    </row>
    <row r="35" spans="1:7" x14ac:dyDescent="0.15">
      <c r="A35" s="4">
        <v>45412</v>
      </c>
      <c r="B35" s="20"/>
      <c r="C35" s="12"/>
      <c r="D35" s="10"/>
      <c r="E35" s="11"/>
      <c r="F35" s="10">
        <f t="shared" si="0"/>
        <v>0</v>
      </c>
    </row>
    <row r="37" spans="1:7" ht="14.25" thickBot="1" x14ac:dyDescent="0.2">
      <c r="D37" s="13" t="s">
        <v>49</v>
      </c>
      <c r="E37" s="16" t="s">
        <v>2</v>
      </c>
      <c r="F37" s="16" t="s">
        <v>4</v>
      </c>
    </row>
    <row r="38" spans="1:7" ht="14.25" thickBot="1" x14ac:dyDescent="0.2">
      <c r="E38" s="15">
        <f>SUM(E5:E35)</f>
        <v>26.09</v>
      </c>
      <c r="F38" s="14">
        <f>SUM(F5:F35)</f>
        <v>41845</v>
      </c>
    </row>
    <row r="40" spans="1:7" x14ac:dyDescent="0.15">
      <c r="G40" t="s">
        <v>8</v>
      </c>
    </row>
    <row r="41" spans="1:7" x14ac:dyDescent="0.15">
      <c r="G41" t="s">
        <v>9</v>
      </c>
    </row>
    <row r="42" spans="1:7" x14ac:dyDescent="0.15">
      <c r="G42" t="s">
        <v>11</v>
      </c>
    </row>
    <row r="43" spans="1:7" x14ac:dyDescent="0.15">
      <c r="G43" t="s">
        <v>10</v>
      </c>
    </row>
    <row r="44" spans="1:7" x14ac:dyDescent="0.15">
      <c r="G44" t="s">
        <v>12</v>
      </c>
    </row>
    <row r="45" spans="1:7" x14ac:dyDescent="0.15">
      <c r="G45" t="s">
        <v>13</v>
      </c>
    </row>
  </sheetData>
  <phoneticPr fontId="2"/>
  <dataValidations count="1">
    <dataValidation type="list" allowBlank="1" showInputMessage="1" showErrorMessage="1" sqref="C5:C35">
      <formula1>$G$40:$G$45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view="pageBreakPreview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46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45383</v>
      </c>
      <c r="B5" s="44"/>
      <c r="C5" s="11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45384</v>
      </c>
      <c r="B6" s="44"/>
      <c r="C6" s="11"/>
      <c r="D6" s="10"/>
      <c r="E6" s="11"/>
      <c r="F6" s="10">
        <f t="shared" ref="F6:F34" si="0">IF(COUNTIF(C6,"*ENEOS*")=1,ROUNDDOWN(D6*E6,0),ROUND(D6*E6,0))</f>
        <v>0</v>
      </c>
    </row>
    <row r="7" spans="1:6" s="2" customFormat="1" x14ac:dyDescent="0.15">
      <c r="A7" s="4">
        <v>45385</v>
      </c>
      <c r="B7" s="44"/>
      <c r="C7" s="11"/>
      <c r="D7" s="10"/>
      <c r="E7" s="11"/>
      <c r="F7" s="10">
        <f t="shared" si="0"/>
        <v>0</v>
      </c>
    </row>
    <row r="8" spans="1:6" s="2" customFormat="1" x14ac:dyDescent="0.15">
      <c r="A8" s="4">
        <v>45386</v>
      </c>
      <c r="B8" s="44"/>
      <c r="C8" s="11"/>
      <c r="D8" s="10"/>
      <c r="E8" s="11"/>
      <c r="F8" s="10">
        <f t="shared" si="0"/>
        <v>0</v>
      </c>
    </row>
    <row r="9" spans="1:6" x14ac:dyDescent="0.15">
      <c r="A9" s="4">
        <v>45387</v>
      </c>
      <c r="B9" s="44"/>
      <c r="C9" s="11"/>
      <c r="D9" s="10"/>
      <c r="E9" s="11"/>
      <c r="F9" s="10">
        <f t="shared" si="0"/>
        <v>0</v>
      </c>
    </row>
    <row r="10" spans="1:6" x14ac:dyDescent="0.15">
      <c r="A10" s="4">
        <v>45388</v>
      </c>
      <c r="B10" s="44"/>
      <c r="C10" s="11"/>
      <c r="D10" s="10"/>
      <c r="E10" s="11"/>
      <c r="F10" s="10">
        <f t="shared" si="0"/>
        <v>0</v>
      </c>
    </row>
    <row r="11" spans="1:6" x14ac:dyDescent="0.15">
      <c r="A11" s="4">
        <v>45389</v>
      </c>
      <c r="B11" s="44"/>
      <c r="C11" s="11"/>
      <c r="D11" s="10"/>
      <c r="E11" s="11"/>
      <c r="F11" s="10">
        <f t="shared" si="0"/>
        <v>0</v>
      </c>
    </row>
    <row r="12" spans="1:6" x14ac:dyDescent="0.15">
      <c r="A12" s="4">
        <v>45390</v>
      </c>
      <c r="B12" s="44"/>
      <c r="C12" s="11"/>
      <c r="D12" s="10"/>
      <c r="E12" s="11"/>
      <c r="F12" s="10">
        <f t="shared" si="0"/>
        <v>0</v>
      </c>
    </row>
    <row r="13" spans="1:6" x14ac:dyDescent="0.15">
      <c r="A13" s="4">
        <v>45391</v>
      </c>
      <c r="B13" s="44"/>
      <c r="C13" s="11"/>
      <c r="D13" s="10"/>
      <c r="E13" s="11"/>
      <c r="F13" s="10">
        <f t="shared" si="0"/>
        <v>0</v>
      </c>
    </row>
    <row r="14" spans="1:6" x14ac:dyDescent="0.15">
      <c r="A14" s="4">
        <v>45392</v>
      </c>
      <c r="B14" s="44"/>
      <c r="C14" s="11"/>
      <c r="D14" s="10"/>
      <c r="E14" s="11"/>
      <c r="F14" s="10">
        <f t="shared" si="0"/>
        <v>0</v>
      </c>
    </row>
    <row r="15" spans="1:6" x14ac:dyDescent="0.15">
      <c r="A15" s="4">
        <v>45393</v>
      </c>
      <c r="B15" s="44"/>
      <c r="C15" s="11"/>
      <c r="D15" s="10"/>
      <c r="E15" s="11"/>
      <c r="F15" s="10">
        <f t="shared" si="0"/>
        <v>0</v>
      </c>
    </row>
    <row r="16" spans="1:6" x14ac:dyDescent="0.15">
      <c r="A16" s="4">
        <v>45394</v>
      </c>
      <c r="B16" s="44"/>
      <c r="C16" s="11"/>
      <c r="D16" s="10"/>
      <c r="E16" s="11"/>
      <c r="F16" s="10">
        <f t="shared" si="0"/>
        <v>0</v>
      </c>
    </row>
    <row r="17" spans="1:6" x14ac:dyDescent="0.15">
      <c r="A17" s="4">
        <v>45395</v>
      </c>
      <c r="B17" s="44"/>
      <c r="C17" s="11"/>
      <c r="D17" s="10"/>
      <c r="E17" s="11"/>
      <c r="F17" s="10">
        <f t="shared" si="0"/>
        <v>0</v>
      </c>
    </row>
    <row r="18" spans="1:6" x14ac:dyDescent="0.15">
      <c r="A18" s="4">
        <v>45396</v>
      </c>
      <c r="B18" s="44"/>
      <c r="C18" s="11"/>
      <c r="D18" s="10"/>
      <c r="E18" s="11"/>
      <c r="F18" s="10">
        <f t="shared" si="0"/>
        <v>0</v>
      </c>
    </row>
    <row r="19" spans="1:6" x14ac:dyDescent="0.15">
      <c r="A19" s="4">
        <v>45397</v>
      </c>
      <c r="B19" s="44"/>
      <c r="C19" s="11"/>
      <c r="D19" s="10"/>
      <c r="E19" s="11"/>
      <c r="F19" s="10">
        <f t="shared" si="0"/>
        <v>0</v>
      </c>
    </row>
    <row r="20" spans="1:6" x14ac:dyDescent="0.15">
      <c r="A20" s="4">
        <v>45398</v>
      </c>
      <c r="B20" s="44"/>
      <c r="C20" s="11"/>
      <c r="D20" s="10"/>
      <c r="E20" s="11"/>
      <c r="F20" s="10">
        <f t="shared" si="0"/>
        <v>0</v>
      </c>
    </row>
    <row r="21" spans="1:6" x14ac:dyDescent="0.15">
      <c r="A21" s="4">
        <v>45399</v>
      </c>
      <c r="B21" s="44"/>
      <c r="C21" s="11"/>
      <c r="D21" s="10"/>
      <c r="E21" s="11"/>
      <c r="F21" s="10">
        <f t="shared" si="0"/>
        <v>0</v>
      </c>
    </row>
    <row r="22" spans="1:6" x14ac:dyDescent="0.15">
      <c r="A22" s="4">
        <v>45400</v>
      </c>
      <c r="B22" s="44"/>
      <c r="C22" s="11"/>
      <c r="D22" s="10"/>
      <c r="E22" s="11"/>
      <c r="F22" s="10">
        <f t="shared" si="0"/>
        <v>0</v>
      </c>
    </row>
    <row r="23" spans="1:6" x14ac:dyDescent="0.15">
      <c r="A23" s="4">
        <v>45401</v>
      </c>
      <c r="B23" s="44"/>
      <c r="C23" s="11"/>
      <c r="D23" s="10"/>
      <c r="E23" s="11"/>
      <c r="F23" s="10">
        <f t="shared" si="0"/>
        <v>0</v>
      </c>
    </row>
    <row r="24" spans="1:6" x14ac:dyDescent="0.15">
      <c r="A24" s="4">
        <v>45402</v>
      </c>
      <c r="B24" s="44"/>
      <c r="C24" s="11"/>
      <c r="D24" s="10"/>
      <c r="E24" s="11"/>
      <c r="F24" s="10">
        <f t="shared" si="0"/>
        <v>0</v>
      </c>
    </row>
    <row r="25" spans="1:6" x14ac:dyDescent="0.15">
      <c r="A25" s="4">
        <v>45403</v>
      </c>
      <c r="B25" s="44"/>
      <c r="C25" s="11"/>
      <c r="D25" s="10"/>
      <c r="E25" s="11"/>
      <c r="F25" s="10">
        <f t="shared" si="0"/>
        <v>0</v>
      </c>
    </row>
    <row r="26" spans="1:6" x14ac:dyDescent="0.15">
      <c r="A26" s="4">
        <v>45404</v>
      </c>
      <c r="B26" s="44"/>
      <c r="C26" s="11"/>
      <c r="D26" s="10"/>
      <c r="E26" s="11"/>
      <c r="F26" s="10">
        <f t="shared" si="0"/>
        <v>0</v>
      </c>
    </row>
    <row r="27" spans="1:6" x14ac:dyDescent="0.15">
      <c r="A27" s="4">
        <v>45405</v>
      </c>
      <c r="B27" s="44"/>
      <c r="C27" s="11"/>
      <c r="D27" s="10"/>
      <c r="E27" s="11"/>
      <c r="F27" s="10">
        <f t="shared" si="0"/>
        <v>0</v>
      </c>
    </row>
    <row r="28" spans="1:6" x14ac:dyDescent="0.15">
      <c r="A28" s="4">
        <v>45406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45407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45408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45409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45410</v>
      </c>
      <c r="B32" s="45"/>
      <c r="C32" s="12"/>
      <c r="D32" s="10"/>
      <c r="E32" s="11"/>
      <c r="F32" s="10">
        <f t="shared" si="0"/>
        <v>0</v>
      </c>
    </row>
    <row r="33" spans="1:7" x14ac:dyDescent="0.15">
      <c r="A33" s="4">
        <v>45411</v>
      </c>
      <c r="B33" s="45"/>
      <c r="C33" s="12"/>
      <c r="D33" s="10"/>
      <c r="E33" s="11"/>
      <c r="F33" s="10">
        <f t="shared" si="0"/>
        <v>0</v>
      </c>
    </row>
    <row r="34" spans="1:7" x14ac:dyDescent="0.15">
      <c r="A34" s="4">
        <v>45412</v>
      </c>
      <c r="B34" s="45"/>
      <c r="C34" s="12"/>
      <c r="D34" s="10"/>
      <c r="E34" s="11"/>
      <c r="F34" s="10">
        <f t="shared" si="0"/>
        <v>0</v>
      </c>
    </row>
    <row r="35" spans="1:7" x14ac:dyDescent="0.15">
      <c r="B35" s="46"/>
    </row>
    <row r="36" spans="1:7" ht="14.25" thickBot="1" x14ac:dyDescent="0.2">
      <c r="D36" s="13" t="s">
        <v>49</v>
      </c>
      <c r="E36" s="16" t="s">
        <v>2</v>
      </c>
      <c r="F36" s="16" t="s">
        <v>4</v>
      </c>
    </row>
    <row r="37" spans="1:7" ht="14.25" thickBot="1" x14ac:dyDescent="0.2">
      <c r="E37" s="15">
        <f>SUM(E5:E34)</f>
        <v>0</v>
      </c>
      <c r="F37" s="14">
        <f>SUM(F5:F34)</f>
        <v>0</v>
      </c>
    </row>
    <row r="39" spans="1:7" x14ac:dyDescent="0.15">
      <c r="G39" t="s">
        <v>8</v>
      </c>
    </row>
    <row r="40" spans="1:7" x14ac:dyDescent="0.15">
      <c r="G40" t="s">
        <v>9</v>
      </c>
    </row>
    <row r="41" spans="1:7" x14ac:dyDescent="0.15">
      <c r="G41" t="s">
        <v>11</v>
      </c>
    </row>
    <row r="42" spans="1:7" x14ac:dyDescent="0.15">
      <c r="G42" t="s">
        <v>10</v>
      </c>
    </row>
    <row r="43" spans="1:7" x14ac:dyDescent="0.15">
      <c r="G43" t="s">
        <v>12</v>
      </c>
    </row>
    <row r="44" spans="1:7" x14ac:dyDescent="0.15">
      <c r="G44" t="s">
        <v>13</v>
      </c>
    </row>
  </sheetData>
  <phoneticPr fontId="2"/>
  <dataValidations count="1">
    <dataValidation type="list" allowBlank="1" showInputMessage="1" showErrorMessage="1" sqref="C5:C34">
      <formula1>$G$39:$G$44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view="pageBreakPreview" topLeftCell="A2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47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45413</v>
      </c>
      <c r="B5" s="44"/>
      <c r="C5" s="11"/>
      <c r="D5" s="10"/>
      <c r="E5" s="11"/>
      <c r="F5" s="10">
        <f>IF(COUNTIF(C5,"*ENEOS*")=1,ROUNDDOWN(D5*E5,0),ROUND(D5*E5,0))</f>
        <v>0</v>
      </c>
    </row>
    <row r="6" spans="1:6" x14ac:dyDescent="0.15">
      <c r="A6" s="4">
        <v>45414</v>
      </c>
      <c r="B6" s="44"/>
      <c r="C6" s="11"/>
      <c r="D6" s="10"/>
      <c r="E6" s="11"/>
      <c r="F6" s="10">
        <f t="shared" ref="F6:F34" si="0">IF(COUNTIF(C6,"*ENEOS*")=1,ROUNDDOWN(D6*E6,0),ROUND(D6*E6,0))</f>
        <v>0</v>
      </c>
    </row>
    <row r="7" spans="1:6" x14ac:dyDescent="0.15">
      <c r="A7" s="4">
        <v>45415</v>
      </c>
      <c r="B7" s="44"/>
      <c r="C7" s="11"/>
      <c r="D7" s="10"/>
      <c r="E7" s="11"/>
      <c r="F7" s="10">
        <f t="shared" si="0"/>
        <v>0</v>
      </c>
    </row>
    <row r="8" spans="1:6" x14ac:dyDescent="0.15">
      <c r="A8" s="4">
        <v>45416</v>
      </c>
      <c r="B8" s="44"/>
      <c r="C8" s="11"/>
      <c r="D8" s="10"/>
      <c r="E8" s="11"/>
      <c r="F8" s="10">
        <f t="shared" si="0"/>
        <v>0</v>
      </c>
    </row>
    <row r="9" spans="1:6" x14ac:dyDescent="0.15">
      <c r="A9" s="4">
        <v>45417</v>
      </c>
      <c r="B9" s="44"/>
      <c r="C9" s="11"/>
      <c r="D9" s="10"/>
      <c r="E9" s="11"/>
      <c r="F9" s="10">
        <f t="shared" si="0"/>
        <v>0</v>
      </c>
    </row>
    <row r="10" spans="1:6" x14ac:dyDescent="0.15">
      <c r="A10" s="4">
        <v>45418</v>
      </c>
      <c r="B10" s="44"/>
      <c r="C10" s="11"/>
      <c r="D10" s="10"/>
      <c r="E10" s="11"/>
      <c r="F10" s="10">
        <f t="shared" si="0"/>
        <v>0</v>
      </c>
    </row>
    <row r="11" spans="1:6" x14ac:dyDescent="0.15">
      <c r="A11" s="4">
        <v>45419</v>
      </c>
      <c r="B11" s="44"/>
      <c r="C11" s="11"/>
      <c r="D11" s="10"/>
      <c r="E11" s="11"/>
      <c r="F11" s="10">
        <f t="shared" si="0"/>
        <v>0</v>
      </c>
    </row>
    <row r="12" spans="1:6" x14ac:dyDescent="0.15">
      <c r="A12" s="4">
        <v>45420</v>
      </c>
      <c r="B12" s="44"/>
      <c r="C12" s="11"/>
      <c r="D12" s="10"/>
      <c r="E12" s="11"/>
      <c r="F12" s="10">
        <f t="shared" si="0"/>
        <v>0</v>
      </c>
    </row>
    <row r="13" spans="1:6" x14ac:dyDescent="0.15">
      <c r="A13" s="4">
        <v>45421</v>
      </c>
      <c r="B13" s="44"/>
      <c r="C13" s="11"/>
      <c r="D13" s="10"/>
      <c r="E13" s="11"/>
      <c r="F13" s="10">
        <f t="shared" si="0"/>
        <v>0</v>
      </c>
    </row>
    <row r="14" spans="1:6" x14ac:dyDescent="0.15">
      <c r="A14" s="4">
        <v>45422</v>
      </c>
      <c r="B14" s="44"/>
      <c r="C14" s="11"/>
      <c r="D14" s="10"/>
      <c r="E14" s="11"/>
      <c r="F14" s="10">
        <f t="shared" si="0"/>
        <v>0</v>
      </c>
    </row>
    <row r="15" spans="1:6" x14ac:dyDescent="0.15">
      <c r="A15" s="4">
        <v>45423</v>
      </c>
      <c r="B15" s="44"/>
      <c r="C15" s="11"/>
      <c r="D15" s="10"/>
      <c r="E15" s="11"/>
      <c r="F15" s="10">
        <f t="shared" si="0"/>
        <v>0</v>
      </c>
    </row>
    <row r="16" spans="1:6" x14ac:dyDescent="0.15">
      <c r="A16" s="4">
        <v>45424</v>
      </c>
      <c r="B16" s="44"/>
      <c r="C16" s="11"/>
      <c r="D16" s="10"/>
      <c r="E16" s="11"/>
      <c r="F16" s="10">
        <f t="shared" si="0"/>
        <v>0</v>
      </c>
    </row>
    <row r="17" spans="1:6" x14ac:dyDescent="0.15">
      <c r="A17" s="4">
        <v>45425</v>
      </c>
      <c r="B17" s="44"/>
      <c r="C17" s="11"/>
      <c r="D17" s="10"/>
      <c r="E17" s="11"/>
      <c r="F17" s="10">
        <f t="shared" si="0"/>
        <v>0</v>
      </c>
    </row>
    <row r="18" spans="1:6" x14ac:dyDescent="0.15">
      <c r="A18" s="4">
        <v>45426</v>
      </c>
      <c r="B18" s="44"/>
      <c r="C18" s="11"/>
      <c r="D18" s="10"/>
      <c r="E18" s="11"/>
      <c r="F18" s="10">
        <f t="shared" si="0"/>
        <v>0</v>
      </c>
    </row>
    <row r="19" spans="1:6" x14ac:dyDescent="0.15">
      <c r="A19" s="4">
        <v>45427</v>
      </c>
      <c r="B19" s="44"/>
      <c r="C19" s="11"/>
      <c r="D19" s="10"/>
      <c r="E19" s="11"/>
      <c r="F19" s="10">
        <f t="shared" si="0"/>
        <v>0</v>
      </c>
    </row>
    <row r="20" spans="1:6" x14ac:dyDescent="0.15">
      <c r="A20" s="4">
        <v>45428</v>
      </c>
      <c r="B20" s="44"/>
      <c r="C20" s="11"/>
      <c r="D20" s="10"/>
      <c r="E20" s="11"/>
      <c r="F20" s="10">
        <f t="shared" si="0"/>
        <v>0</v>
      </c>
    </row>
    <row r="21" spans="1:6" x14ac:dyDescent="0.15">
      <c r="A21" s="4">
        <v>45429</v>
      </c>
      <c r="B21" s="44"/>
      <c r="C21" s="11"/>
      <c r="D21" s="10"/>
      <c r="E21" s="11"/>
      <c r="F21" s="10">
        <f t="shared" si="0"/>
        <v>0</v>
      </c>
    </row>
    <row r="22" spans="1:6" x14ac:dyDescent="0.15">
      <c r="A22" s="4">
        <v>45430</v>
      </c>
      <c r="B22" s="44"/>
      <c r="C22" s="11"/>
      <c r="D22" s="10"/>
      <c r="E22" s="11"/>
      <c r="F22" s="10">
        <f t="shared" si="0"/>
        <v>0</v>
      </c>
    </row>
    <row r="23" spans="1:6" x14ac:dyDescent="0.15">
      <c r="A23" s="4">
        <v>45431</v>
      </c>
      <c r="B23" s="44"/>
      <c r="C23" s="11"/>
      <c r="D23" s="10"/>
      <c r="E23" s="11"/>
      <c r="F23" s="10">
        <f t="shared" si="0"/>
        <v>0</v>
      </c>
    </row>
    <row r="24" spans="1:6" x14ac:dyDescent="0.15">
      <c r="A24" s="4">
        <v>45432</v>
      </c>
      <c r="B24" s="44"/>
      <c r="C24" s="11"/>
      <c r="D24" s="10"/>
      <c r="E24" s="11"/>
      <c r="F24" s="10">
        <f t="shared" si="0"/>
        <v>0</v>
      </c>
    </row>
    <row r="25" spans="1:6" x14ac:dyDescent="0.15">
      <c r="A25" s="4">
        <v>45433</v>
      </c>
      <c r="B25" s="44"/>
      <c r="C25" s="11"/>
      <c r="D25" s="10"/>
      <c r="E25" s="11"/>
      <c r="F25" s="10">
        <f t="shared" si="0"/>
        <v>0</v>
      </c>
    </row>
    <row r="26" spans="1:6" x14ac:dyDescent="0.15">
      <c r="A26" s="4">
        <v>45434</v>
      </c>
      <c r="B26" s="44"/>
      <c r="C26" s="11"/>
      <c r="D26" s="10"/>
      <c r="E26" s="11"/>
      <c r="F26" s="10">
        <f t="shared" si="0"/>
        <v>0</v>
      </c>
    </row>
    <row r="27" spans="1:6" x14ac:dyDescent="0.15">
      <c r="A27" s="4">
        <v>45435</v>
      </c>
      <c r="B27" s="44"/>
      <c r="C27" s="11"/>
      <c r="D27" s="10"/>
      <c r="E27" s="11"/>
      <c r="F27" s="10">
        <f t="shared" si="0"/>
        <v>0</v>
      </c>
    </row>
    <row r="28" spans="1:6" x14ac:dyDescent="0.15">
      <c r="A28" s="4">
        <v>45436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45437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45438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45439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45440</v>
      </c>
      <c r="B32" s="45"/>
      <c r="C32" s="12"/>
      <c r="D32" s="10"/>
      <c r="E32" s="11"/>
      <c r="F32" s="10">
        <f t="shared" si="0"/>
        <v>0</v>
      </c>
    </row>
    <row r="33" spans="1:7" x14ac:dyDescent="0.15">
      <c r="A33" s="4">
        <v>45441</v>
      </c>
      <c r="B33" s="45"/>
      <c r="C33" s="12"/>
      <c r="D33" s="10"/>
      <c r="E33" s="11"/>
      <c r="F33" s="10">
        <f t="shared" si="0"/>
        <v>0</v>
      </c>
    </row>
    <row r="34" spans="1:7" x14ac:dyDescent="0.15">
      <c r="A34" s="4">
        <v>45442</v>
      </c>
      <c r="B34" s="45"/>
      <c r="C34" s="12"/>
      <c r="D34" s="10"/>
      <c r="E34" s="11"/>
      <c r="F34" s="10">
        <f t="shared" si="0"/>
        <v>0</v>
      </c>
    </row>
    <row r="35" spans="1:7" x14ac:dyDescent="0.15">
      <c r="A35" s="4">
        <v>45443</v>
      </c>
      <c r="B35" s="45"/>
      <c r="C35" s="12"/>
      <c r="D35" s="10"/>
      <c r="E35" s="11"/>
      <c r="F35" s="10">
        <f>IF(COUNTIF(C35,"*ENEOS*")=1,ROUNDDOWN(D35*E35,0),ROUND(D35*E35,0))</f>
        <v>0</v>
      </c>
    </row>
    <row r="37" spans="1:7" ht="14.25" thickBot="1" x14ac:dyDescent="0.2">
      <c r="D37" s="13" t="s">
        <v>50</v>
      </c>
      <c r="E37" s="16" t="s">
        <v>2</v>
      </c>
      <c r="F37" s="16" t="s">
        <v>4</v>
      </c>
    </row>
    <row r="38" spans="1:7" ht="14.25" thickBot="1" x14ac:dyDescent="0.2">
      <c r="E38" s="15">
        <f>SUM(E5:E35)</f>
        <v>0</v>
      </c>
      <c r="F38" s="14">
        <f>SUM(F5:F35)</f>
        <v>0</v>
      </c>
    </row>
    <row r="40" spans="1:7" x14ac:dyDescent="0.15">
      <c r="G40" t="s">
        <v>8</v>
      </c>
    </row>
    <row r="41" spans="1:7" x14ac:dyDescent="0.15">
      <c r="G41" t="s">
        <v>9</v>
      </c>
    </row>
    <row r="42" spans="1:7" x14ac:dyDescent="0.15">
      <c r="G42" t="s">
        <v>11</v>
      </c>
    </row>
    <row r="43" spans="1:7" x14ac:dyDescent="0.15">
      <c r="G43" t="s">
        <v>10</v>
      </c>
    </row>
    <row r="44" spans="1:7" x14ac:dyDescent="0.15">
      <c r="G44" t="s">
        <v>12</v>
      </c>
    </row>
    <row r="45" spans="1:7" x14ac:dyDescent="0.15">
      <c r="G45" t="s">
        <v>13</v>
      </c>
    </row>
  </sheetData>
  <phoneticPr fontId="2"/>
  <dataValidations count="2">
    <dataValidation type="list" allowBlank="1" showInputMessage="1" showErrorMessage="1" sqref="C35">
      <formula1>$G$40:$G$45</formula1>
    </dataValidation>
    <dataValidation type="list" allowBlank="1" showInputMessage="1" showErrorMessage="1" sqref="C5:C34">
      <formula1>$G$39:$G$44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view="pageBreakPreview" topLeftCell="A3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48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45444</v>
      </c>
      <c r="B5" s="44"/>
      <c r="C5" s="12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45445</v>
      </c>
      <c r="B6" s="44"/>
      <c r="C6" s="12"/>
      <c r="D6" s="10"/>
      <c r="E6" s="11"/>
      <c r="F6" s="10">
        <f t="shared" ref="F6:F34" si="0">IF(COUNTIF(C6,"*ENEOS*")=1,ROUNDDOWN(D6*E6,0),ROUND(D6*E6,0))</f>
        <v>0</v>
      </c>
    </row>
    <row r="7" spans="1:6" s="2" customFormat="1" x14ac:dyDescent="0.15">
      <c r="A7" s="4">
        <v>45446</v>
      </c>
      <c r="B7" s="44"/>
      <c r="C7" s="12"/>
      <c r="D7" s="10"/>
      <c r="E7" s="11"/>
      <c r="F7" s="10">
        <f t="shared" si="0"/>
        <v>0</v>
      </c>
    </row>
    <row r="8" spans="1:6" s="2" customFormat="1" x14ac:dyDescent="0.15">
      <c r="A8" s="4">
        <v>45447</v>
      </c>
      <c r="B8" s="44"/>
      <c r="C8" s="12"/>
      <c r="D8" s="10"/>
      <c r="E8" s="11"/>
      <c r="F8" s="10">
        <f t="shared" si="0"/>
        <v>0</v>
      </c>
    </row>
    <row r="9" spans="1:6" x14ac:dyDescent="0.15">
      <c r="A9" s="4">
        <v>45448</v>
      </c>
      <c r="B9" s="44"/>
      <c r="C9" s="12"/>
      <c r="D9" s="10"/>
      <c r="E9" s="11"/>
      <c r="F9" s="10">
        <f t="shared" si="0"/>
        <v>0</v>
      </c>
    </row>
    <row r="10" spans="1:6" x14ac:dyDescent="0.15">
      <c r="A10" s="4">
        <v>45449</v>
      </c>
      <c r="B10" s="44"/>
      <c r="C10" s="12"/>
      <c r="D10" s="10"/>
      <c r="E10" s="11"/>
      <c r="F10" s="10">
        <f t="shared" si="0"/>
        <v>0</v>
      </c>
    </row>
    <row r="11" spans="1:6" x14ac:dyDescent="0.15">
      <c r="A11" s="4">
        <v>45450</v>
      </c>
      <c r="B11" s="44"/>
      <c r="C11" s="12"/>
      <c r="D11" s="10"/>
      <c r="E11" s="11"/>
      <c r="F11" s="10">
        <f t="shared" si="0"/>
        <v>0</v>
      </c>
    </row>
    <row r="12" spans="1:6" x14ac:dyDescent="0.15">
      <c r="A12" s="4">
        <v>45451</v>
      </c>
      <c r="B12" s="44"/>
      <c r="C12" s="12"/>
      <c r="D12" s="10"/>
      <c r="E12" s="11"/>
      <c r="F12" s="10">
        <f t="shared" si="0"/>
        <v>0</v>
      </c>
    </row>
    <row r="13" spans="1:6" x14ac:dyDescent="0.15">
      <c r="A13" s="4">
        <v>45452</v>
      </c>
      <c r="B13" s="44"/>
      <c r="C13" s="12"/>
      <c r="D13" s="10"/>
      <c r="E13" s="11"/>
      <c r="F13" s="10">
        <f t="shared" si="0"/>
        <v>0</v>
      </c>
    </row>
    <row r="14" spans="1:6" x14ac:dyDescent="0.15">
      <c r="A14" s="4">
        <v>45453</v>
      </c>
      <c r="B14" s="44"/>
      <c r="C14" s="12"/>
      <c r="D14" s="10"/>
      <c r="E14" s="11"/>
      <c r="F14" s="10">
        <f t="shared" si="0"/>
        <v>0</v>
      </c>
    </row>
    <row r="15" spans="1:6" x14ac:dyDescent="0.15">
      <c r="A15" s="4">
        <v>45454</v>
      </c>
      <c r="B15" s="44"/>
      <c r="C15" s="12"/>
      <c r="D15" s="10"/>
      <c r="E15" s="11"/>
      <c r="F15" s="10">
        <f t="shared" si="0"/>
        <v>0</v>
      </c>
    </row>
    <row r="16" spans="1:6" x14ac:dyDescent="0.15">
      <c r="A16" s="4">
        <v>45455</v>
      </c>
      <c r="B16" s="44"/>
      <c r="C16" s="12"/>
      <c r="D16" s="10"/>
      <c r="E16" s="11"/>
      <c r="F16" s="10">
        <f t="shared" si="0"/>
        <v>0</v>
      </c>
    </row>
    <row r="17" spans="1:6" x14ac:dyDescent="0.15">
      <c r="A17" s="4">
        <v>45456</v>
      </c>
      <c r="B17" s="44"/>
      <c r="C17" s="12"/>
      <c r="D17" s="10"/>
      <c r="E17" s="11"/>
      <c r="F17" s="10">
        <f t="shared" si="0"/>
        <v>0</v>
      </c>
    </row>
    <row r="18" spans="1:6" x14ac:dyDescent="0.15">
      <c r="A18" s="4">
        <v>45457</v>
      </c>
      <c r="B18" s="44"/>
      <c r="C18" s="12"/>
      <c r="D18" s="10"/>
      <c r="E18" s="11"/>
      <c r="F18" s="10">
        <f t="shared" si="0"/>
        <v>0</v>
      </c>
    </row>
    <row r="19" spans="1:6" x14ac:dyDescent="0.15">
      <c r="A19" s="4">
        <v>45458</v>
      </c>
      <c r="B19" s="44"/>
      <c r="C19" s="12"/>
      <c r="D19" s="10"/>
      <c r="E19" s="11"/>
      <c r="F19" s="10">
        <f t="shared" si="0"/>
        <v>0</v>
      </c>
    </row>
    <row r="20" spans="1:6" x14ac:dyDescent="0.15">
      <c r="A20" s="4">
        <v>45459</v>
      </c>
      <c r="B20" s="44"/>
      <c r="C20" s="12"/>
      <c r="D20" s="10"/>
      <c r="E20" s="11"/>
      <c r="F20" s="10">
        <f t="shared" si="0"/>
        <v>0</v>
      </c>
    </row>
    <row r="21" spans="1:6" x14ac:dyDescent="0.15">
      <c r="A21" s="4">
        <v>45460</v>
      </c>
      <c r="B21" s="44"/>
      <c r="C21" s="12"/>
      <c r="D21" s="10"/>
      <c r="E21" s="11"/>
      <c r="F21" s="10">
        <f t="shared" si="0"/>
        <v>0</v>
      </c>
    </row>
    <row r="22" spans="1:6" x14ac:dyDescent="0.15">
      <c r="A22" s="4">
        <v>45461</v>
      </c>
      <c r="B22" s="44"/>
      <c r="C22" s="12"/>
      <c r="D22" s="10"/>
      <c r="E22" s="11"/>
      <c r="F22" s="10">
        <f t="shared" si="0"/>
        <v>0</v>
      </c>
    </row>
    <row r="23" spans="1:6" x14ac:dyDescent="0.15">
      <c r="A23" s="4">
        <v>45462</v>
      </c>
      <c r="B23" s="44"/>
      <c r="C23" s="12"/>
      <c r="D23" s="10"/>
      <c r="E23" s="11"/>
      <c r="F23" s="10">
        <f t="shared" si="0"/>
        <v>0</v>
      </c>
    </row>
    <row r="24" spans="1:6" x14ac:dyDescent="0.15">
      <c r="A24" s="4">
        <v>45463</v>
      </c>
      <c r="B24" s="44"/>
      <c r="C24" s="12"/>
      <c r="D24" s="10"/>
      <c r="E24" s="11"/>
      <c r="F24" s="10">
        <f t="shared" si="0"/>
        <v>0</v>
      </c>
    </row>
    <row r="25" spans="1:6" x14ac:dyDescent="0.15">
      <c r="A25" s="4">
        <v>45464</v>
      </c>
      <c r="B25" s="44"/>
      <c r="C25" s="12"/>
      <c r="D25" s="10"/>
      <c r="E25" s="11"/>
      <c r="F25" s="10">
        <f t="shared" si="0"/>
        <v>0</v>
      </c>
    </row>
    <row r="26" spans="1:6" x14ac:dyDescent="0.15">
      <c r="A26" s="4">
        <v>45465</v>
      </c>
      <c r="B26" s="44"/>
      <c r="C26" s="12"/>
      <c r="D26" s="10"/>
      <c r="E26" s="11"/>
      <c r="F26" s="10">
        <f t="shared" si="0"/>
        <v>0</v>
      </c>
    </row>
    <row r="27" spans="1:6" x14ac:dyDescent="0.15">
      <c r="A27" s="4">
        <v>45466</v>
      </c>
      <c r="B27" s="44"/>
      <c r="C27" s="12"/>
      <c r="D27" s="10"/>
      <c r="E27" s="11"/>
      <c r="F27" s="10">
        <f t="shared" si="0"/>
        <v>0</v>
      </c>
    </row>
    <row r="28" spans="1:6" x14ac:dyDescent="0.15">
      <c r="A28" s="4">
        <v>45467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45468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45469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45470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45471</v>
      </c>
      <c r="B32" s="45"/>
      <c r="C32" s="12"/>
      <c r="D32" s="10"/>
      <c r="E32" s="11"/>
      <c r="F32" s="10">
        <f t="shared" si="0"/>
        <v>0</v>
      </c>
    </row>
    <row r="33" spans="1:7" x14ac:dyDescent="0.15">
      <c r="A33" s="4">
        <v>45472</v>
      </c>
      <c r="B33" s="45"/>
      <c r="C33" s="12"/>
      <c r="D33" s="10"/>
      <c r="E33" s="11"/>
      <c r="F33" s="10">
        <f t="shared" si="0"/>
        <v>0</v>
      </c>
    </row>
    <row r="34" spans="1:7" x14ac:dyDescent="0.15">
      <c r="A34" s="4">
        <v>45473</v>
      </c>
      <c r="B34" s="45"/>
      <c r="C34" s="12"/>
      <c r="D34" s="10"/>
      <c r="E34" s="11"/>
      <c r="F34" s="10">
        <f t="shared" si="0"/>
        <v>0</v>
      </c>
    </row>
    <row r="35" spans="1:7" x14ac:dyDescent="0.15">
      <c r="B35" s="46"/>
    </row>
    <row r="36" spans="1:7" ht="14.25" thickBot="1" x14ac:dyDescent="0.2">
      <c r="D36" s="13" t="s">
        <v>51</v>
      </c>
      <c r="E36" s="16" t="s">
        <v>2</v>
      </c>
      <c r="F36" s="16" t="s">
        <v>4</v>
      </c>
    </row>
    <row r="37" spans="1:7" ht="14.25" thickBot="1" x14ac:dyDescent="0.2">
      <c r="E37" s="15">
        <f>SUM(E5:E34)</f>
        <v>0</v>
      </c>
      <c r="F37" s="14">
        <f>SUM(F5:F34)</f>
        <v>0</v>
      </c>
    </row>
    <row r="39" spans="1:7" x14ac:dyDescent="0.15">
      <c r="G39" t="s">
        <v>8</v>
      </c>
    </row>
    <row r="40" spans="1:7" x14ac:dyDescent="0.15">
      <c r="G40" t="s">
        <v>9</v>
      </c>
    </row>
    <row r="41" spans="1:7" x14ac:dyDescent="0.15">
      <c r="G41" t="s">
        <v>11</v>
      </c>
    </row>
    <row r="42" spans="1:7" x14ac:dyDescent="0.15">
      <c r="G42" t="s">
        <v>10</v>
      </c>
    </row>
    <row r="43" spans="1:7" x14ac:dyDescent="0.15">
      <c r="G43" t="s">
        <v>12</v>
      </c>
    </row>
    <row r="44" spans="1:7" x14ac:dyDescent="0.15">
      <c r="G44" t="s">
        <v>13</v>
      </c>
    </row>
  </sheetData>
  <phoneticPr fontId="2"/>
  <dataValidations count="1">
    <dataValidation type="list" allowBlank="1" showInputMessage="1" showErrorMessage="1" sqref="C5:C34">
      <formula1>$G$39:$G$49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view="pageBreakPreview" topLeftCell="A3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37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45474</v>
      </c>
      <c r="B5" s="44"/>
      <c r="C5" s="12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45475</v>
      </c>
      <c r="B6" s="44"/>
      <c r="C6" s="12"/>
      <c r="D6" s="10"/>
      <c r="E6" s="11"/>
      <c r="F6" s="10">
        <f t="shared" ref="F6:F34" si="0">IF(COUNTIF(C6,"*ENEOS*")=1,ROUNDDOWN(D6*E6,0),ROUND(D6*E6,0))</f>
        <v>0</v>
      </c>
    </row>
    <row r="7" spans="1:6" s="2" customFormat="1" x14ac:dyDescent="0.15">
      <c r="A7" s="4">
        <v>45476</v>
      </c>
      <c r="B7" s="44"/>
      <c r="C7" s="12"/>
      <c r="D7" s="10"/>
      <c r="E7" s="11"/>
      <c r="F7" s="10">
        <f t="shared" si="0"/>
        <v>0</v>
      </c>
    </row>
    <row r="8" spans="1:6" s="2" customFormat="1" x14ac:dyDescent="0.15">
      <c r="A8" s="4">
        <v>45477</v>
      </c>
      <c r="B8" s="44"/>
      <c r="C8" s="12"/>
      <c r="D8" s="10"/>
      <c r="E8" s="11"/>
      <c r="F8" s="10">
        <f t="shared" si="0"/>
        <v>0</v>
      </c>
    </row>
    <row r="9" spans="1:6" x14ac:dyDescent="0.15">
      <c r="A9" s="4">
        <v>45478</v>
      </c>
      <c r="B9" s="44"/>
      <c r="C9" s="12"/>
      <c r="D9" s="10"/>
      <c r="E9" s="11"/>
      <c r="F9" s="10">
        <f t="shared" si="0"/>
        <v>0</v>
      </c>
    </row>
    <row r="10" spans="1:6" x14ac:dyDescent="0.15">
      <c r="A10" s="4">
        <v>45479</v>
      </c>
      <c r="B10" s="44"/>
      <c r="C10" s="12"/>
      <c r="D10" s="10"/>
      <c r="E10" s="11"/>
      <c r="F10" s="10">
        <f t="shared" si="0"/>
        <v>0</v>
      </c>
    </row>
    <row r="11" spans="1:6" x14ac:dyDescent="0.15">
      <c r="A11" s="4">
        <v>45480</v>
      </c>
      <c r="B11" s="44"/>
      <c r="C11" s="12"/>
      <c r="D11" s="10"/>
      <c r="E11" s="11"/>
      <c r="F11" s="10">
        <f t="shared" si="0"/>
        <v>0</v>
      </c>
    </row>
    <row r="12" spans="1:6" x14ac:dyDescent="0.15">
      <c r="A12" s="4">
        <v>45481</v>
      </c>
      <c r="B12" s="44"/>
      <c r="C12" s="12"/>
      <c r="D12" s="10"/>
      <c r="E12" s="11"/>
      <c r="F12" s="10">
        <f t="shared" si="0"/>
        <v>0</v>
      </c>
    </row>
    <row r="13" spans="1:6" x14ac:dyDescent="0.15">
      <c r="A13" s="4">
        <v>45482</v>
      </c>
      <c r="B13" s="44"/>
      <c r="C13" s="12"/>
      <c r="D13" s="10"/>
      <c r="E13" s="11"/>
      <c r="F13" s="10">
        <f t="shared" si="0"/>
        <v>0</v>
      </c>
    </row>
    <row r="14" spans="1:6" x14ac:dyDescent="0.15">
      <c r="A14" s="4">
        <v>45483</v>
      </c>
      <c r="B14" s="44"/>
      <c r="C14" s="12"/>
      <c r="D14" s="10"/>
      <c r="E14" s="11"/>
      <c r="F14" s="10">
        <f t="shared" si="0"/>
        <v>0</v>
      </c>
    </row>
    <row r="15" spans="1:6" x14ac:dyDescent="0.15">
      <c r="A15" s="4">
        <v>45484</v>
      </c>
      <c r="B15" s="44"/>
      <c r="C15" s="12"/>
      <c r="D15" s="10"/>
      <c r="E15" s="11"/>
      <c r="F15" s="10">
        <f t="shared" si="0"/>
        <v>0</v>
      </c>
    </row>
    <row r="16" spans="1:6" x14ac:dyDescent="0.15">
      <c r="A16" s="4">
        <v>45485</v>
      </c>
      <c r="B16" s="44"/>
      <c r="C16" s="12"/>
      <c r="D16" s="10"/>
      <c r="E16" s="11"/>
      <c r="F16" s="10">
        <f t="shared" si="0"/>
        <v>0</v>
      </c>
    </row>
    <row r="17" spans="1:6" x14ac:dyDescent="0.15">
      <c r="A17" s="4">
        <v>45486</v>
      </c>
      <c r="B17" s="44"/>
      <c r="C17" s="12"/>
      <c r="D17" s="10"/>
      <c r="E17" s="11"/>
      <c r="F17" s="10">
        <f t="shared" si="0"/>
        <v>0</v>
      </c>
    </row>
    <row r="18" spans="1:6" x14ac:dyDescent="0.15">
      <c r="A18" s="4">
        <v>45487</v>
      </c>
      <c r="B18" s="44"/>
      <c r="C18" s="12"/>
      <c r="D18" s="10"/>
      <c r="E18" s="11"/>
      <c r="F18" s="10">
        <f t="shared" si="0"/>
        <v>0</v>
      </c>
    </row>
    <row r="19" spans="1:6" x14ac:dyDescent="0.15">
      <c r="A19" s="4">
        <v>45488</v>
      </c>
      <c r="B19" s="44"/>
      <c r="C19" s="12"/>
      <c r="D19" s="10"/>
      <c r="E19" s="11"/>
      <c r="F19" s="10">
        <f t="shared" si="0"/>
        <v>0</v>
      </c>
    </row>
    <row r="20" spans="1:6" x14ac:dyDescent="0.15">
      <c r="A20" s="4">
        <v>45489</v>
      </c>
      <c r="B20" s="44"/>
      <c r="C20" s="12"/>
      <c r="D20" s="10"/>
      <c r="E20" s="11"/>
      <c r="F20" s="10">
        <f t="shared" si="0"/>
        <v>0</v>
      </c>
    </row>
    <row r="21" spans="1:6" x14ac:dyDescent="0.15">
      <c r="A21" s="4">
        <v>45490</v>
      </c>
      <c r="B21" s="44"/>
      <c r="C21" s="12"/>
      <c r="D21" s="10"/>
      <c r="E21" s="11"/>
      <c r="F21" s="10">
        <f t="shared" si="0"/>
        <v>0</v>
      </c>
    </row>
    <row r="22" spans="1:6" x14ac:dyDescent="0.15">
      <c r="A22" s="4">
        <v>45491</v>
      </c>
      <c r="B22" s="44"/>
      <c r="C22" s="12"/>
      <c r="D22" s="10"/>
      <c r="E22" s="11"/>
      <c r="F22" s="10">
        <f t="shared" si="0"/>
        <v>0</v>
      </c>
    </row>
    <row r="23" spans="1:6" x14ac:dyDescent="0.15">
      <c r="A23" s="4">
        <v>45492</v>
      </c>
      <c r="B23" s="44"/>
      <c r="C23" s="12"/>
      <c r="D23" s="10"/>
      <c r="E23" s="11"/>
      <c r="F23" s="10">
        <f t="shared" si="0"/>
        <v>0</v>
      </c>
    </row>
    <row r="24" spans="1:6" x14ac:dyDescent="0.15">
      <c r="A24" s="4">
        <v>45493</v>
      </c>
      <c r="B24" s="44"/>
      <c r="C24" s="12"/>
      <c r="D24" s="10"/>
      <c r="E24" s="11"/>
      <c r="F24" s="10">
        <f t="shared" si="0"/>
        <v>0</v>
      </c>
    </row>
    <row r="25" spans="1:6" x14ac:dyDescent="0.15">
      <c r="A25" s="4">
        <v>45494</v>
      </c>
      <c r="B25" s="44"/>
      <c r="C25" s="12"/>
      <c r="D25" s="10"/>
      <c r="E25" s="11"/>
      <c r="F25" s="10">
        <f t="shared" si="0"/>
        <v>0</v>
      </c>
    </row>
    <row r="26" spans="1:6" x14ac:dyDescent="0.15">
      <c r="A26" s="4">
        <v>45495</v>
      </c>
      <c r="B26" s="44"/>
      <c r="C26" s="12"/>
      <c r="D26" s="10"/>
      <c r="E26" s="11"/>
      <c r="F26" s="10">
        <f t="shared" si="0"/>
        <v>0</v>
      </c>
    </row>
    <row r="27" spans="1:6" x14ac:dyDescent="0.15">
      <c r="A27" s="4">
        <v>45496</v>
      </c>
      <c r="B27" s="44"/>
      <c r="C27" s="12"/>
      <c r="D27" s="10"/>
      <c r="E27" s="11"/>
      <c r="F27" s="10">
        <f t="shared" si="0"/>
        <v>0</v>
      </c>
    </row>
    <row r="28" spans="1:6" x14ac:dyDescent="0.15">
      <c r="A28" s="4">
        <v>45497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45498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45499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45500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45501</v>
      </c>
      <c r="B32" s="45"/>
      <c r="C32" s="12"/>
      <c r="D32" s="10"/>
      <c r="E32" s="11"/>
      <c r="F32" s="10">
        <f t="shared" si="0"/>
        <v>0</v>
      </c>
    </row>
    <row r="33" spans="1:7" x14ac:dyDescent="0.15">
      <c r="A33" s="4">
        <v>45502</v>
      </c>
      <c r="B33" s="45"/>
      <c r="C33" s="12"/>
      <c r="D33" s="10"/>
      <c r="E33" s="11"/>
      <c r="F33" s="10">
        <f t="shared" si="0"/>
        <v>0</v>
      </c>
    </row>
    <row r="34" spans="1:7" x14ac:dyDescent="0.15">
      <c r="A34" s="4">
        <v>45503</v>
      </c>
      <c r="B34" s="45"/>
      <c r="C34" s="12"/>
      <c r="D34" s="10"/>
      <c r="E34" s="11"/>
      <c r="F34" s="10">
        <f t="shared" si="0"/>
        <v>0</v>
      </c>
    </row>
    <row r="35" spans="1:7" x14ac:dyDescent="0.15">
      <c r="A35" s="4">
        <v>45504</v>
      </c>
      <c r="B35" s="45"/>
      <c r="C35" s="12"/>
      <c r="D35" s="10"/>
      <c r="E35" s="11"/>
      <c r="F35" s="10">
        <f>IF(COUNTIF(C35,"*ENEOS*")=1,ROUNDDOWN(D35*E35,0),ROUND(D35*E35,0))</f>
        <v>0</v>
      </c>
    </row>
    <row r="37" spans="1:7" ht="14.25" thickBot="1" x14ac:dyDescent="0.2">
      <c r="D37" s="13" t="s">
        <v>14</v>
      </c>
      <c r="E37" s="16" t="s">
        <v>2</v>
      </c>
      <c r="F37" s="16" t="s">
        <v>4</v>
      </c>
    </row>
    <row r="38" spans="1:7" ht="14.25" thickBot="1" x14ac:dyDescent="0.2">
      <c r="E38" s="15">
        <f>SUM(E5:E35)</f>
        <v>0</v>
      </c>
      <c r="F38" s="14">
        <f>SUM(F5:F35)</f>
        <v>0</v>
      </c>
    </row>
    <row r="40" spans="1:7" x14ac:dyDescent="0.15">
      <c r="G40" t="s">
        <v>8</v>
      </c>
    </row>
    <row r="41" spans="1:7" x14ac:dyDescent="0.15">
      <c r="G41" t="s">
        <v>9</v>
      </c>
    </row>
    <row r="42" spans="1:7" x14ac:dyDescent="0.15">
      <c r="G42" t="s">
        <v>11</v>
      </c>
    </row>
    <row r="43" spans="1:7" x14ac:dyDescent="0.15">
      <c r="G43" t="s">
        <v>10</v>
      </c>
    </row>
    <row r="44" spans="1:7" x14ac:dyDescent="0.15">
      <c r="G44" t="s">
        <v>12</v>
      </c>
    </row>
    <row r="45" spans="1:7" x14ac:dyDescent="0.15">
      <c r="G45" t="s">
        <v>13</v>
      </c>
    </row>
  </sheetData>
  <phoneticPr fontId="2"/>
  <dataValidations count="1">
    <dataValidation type="list" allowBlank="1" showInputMessage="1" showErrorMessage="1" sqref="C5:C35">
      <formula1>$G$40:$G$46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view="pageBreakPreview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38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45505</v>
      </c>
      <c r="B5" s="44"/>
      <c r="C5" s="12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45506</v>
      </c>
      <c r="B6" s="44"/>
      <c r="C6" s="12"/>
      <c r="D6" s="10"/>
      <c r="E6" s="11"/>
      <c r="F6" s="10">
        <f t="shared" ref="F6:F34" si="0">IF(COUNTIF(C6,"*ENEOS*")=1,ROUNDDOWN(D6*E6,0),ROUND(D6*E6,0))</f>
        <v>0</v>
      </c>
    </row>
    <row r="7" spans="1:6" s="2" customFormat="1" x14ac:dyDescent="0.15">
      <c r="A7" s="4">
        <v>45507</v>
      </c>
      <c r="B7" s="44"/>
      <c r="C7" s="12"/>
      <c r="D7" s="10"/>
      <c r="E7" s="11"/>
      <c r="F7" s="10">
        <f t="shared" si="0"/>
        <v>0</v>
      </c>
    </row>
    <row r="8" spans="1:6" s="2" customFormat="1" x14ac:dyDescent="0.15">
      <c r="A8" s="4">
        <v>45508</v>
      </c>
      <c r="B8" s="44"/>
      <c r="C8" s="12"/>
      <c r="D8" s="10"/>
      <c r="E8" s="11"/>
      <c r="F8" s="10">
        <f t="shared" si="0"/>
        <v>0</v>
      </c>
    </row>
    <row r="9" spans="1:6" x14ac:dyDescent="0.15">
      <c r="A9" s="4">
        <v>45509</v>
      </c>
      <c r="B9" s="44"/>
      <c r="C9" s="12"/>
      <c r="D9" s="10"/>
      <c r="E9" s="11"/>
      <c r="F9" s="10">
        <f t="shared" si="0"/>
        <v>0</v>
      </c>
    </row>
    <row r="10" spans="1:6" x14ac:dyDescent="0.15">
      <c r="A10" s="4">
        <v>45510</v>
      </c>
      <c r="B10" s="44"/>
      <c r="C10" s="12"/>
      <c r="D10" s="10"/>
      <c r="E10" s="11"/>
      <c r="F10" s="10">
        <f t="shared" si="0"/>
        <v>0</v>
      </c>
    </row>
    <row r="11" spans="1:6" x14ac:dyDescent="0.15">
      <c r="A11" s="4">
        <v>45511</v>
      </c>
      <c r="B11" s="44"/>
      <c r="C11" s="12"/>
      <c r="D11" s="10"/>
      <c r="E11" s="11"/>
      <c r="F11" s="10">
        <f t="shared" si="0"/>
        <v>0</v>
      </c>
    </row>
    <row r="12" spans="1:6" x14ac:dyDescent="0.15">
      <c r="A12" s="4">
        <v>45512</v>
      </c>
      <c r="B12" s="44"/>
      <c r="C12" s="12"/>
      <c r="D12" s="10"/>
      <c r="E12" s="11"/>
      <c r="F12" s="10">
        <f t="shared" si="0"/>
        <v>0</v>
      </c>
    </row>
    <row r="13" spans="1:6" x14ac:dyDescent="0.15">
      <c r="A13" s="4">
        <v>45513</v>
      </c>
      <c r="B13" s="44"/>
      <c r="C13" s="12"/>
      <c r="D13" s="10"/>
      <c r="E13" s="11"/>
      <c r="F13" s="10">
        <f t="shared" si="0"/>
        <v>0</v>
      </c>
    </row>
    <row r="14" spans="1:6" x14ac:dyDescent="0.15">
      <c r="A14" s="4">
        <v>45514</v>
      </c>
      <c r="B14" s="44"/>
      <c r="C14" s="12"/>
      <c r="D14" s="10"/>
      <c r="E14" s="11"/>
      <c r="F14" s="10">
        <f t="shared" si="0"/>
        <v>0</v>
      </c>
    </row>
    <row r="15" spans="1:6" x14ac:dyDescent="0.15">
      <c r="A15" s="4">
        <v>45515</v>
      </c>
      <c r="B15" s="44"/>
      <c r="C15" s="12"/>
      <c r="D15" s="10"/>
      <c r="E15" s="11"/>
      <c r="F15" s="10">
        <f t="shared" si="0"/>
        <v>0</v>
      </c>
    </row>
    <row r="16" spans="1:6" x14ac:dyDescent="0.15">
      <c r="A16" s="4">
        <v>45516</v>
      </c>
      <c r="B16" s="44"/>
      <c r="C16" s="12"/>
      <c r="D16" s="10"/>
      <c r="E16" s="11"/>
      <c r="F16" s="10">
        <f t="shared" si="0"/>
        <v>0</v>
      </c>
    </row>
    <row r="17" spans="1:6" x14ac:dyDescent="0.15">
      <c r="A17" s="4">
        <v>45517</v>
      </c>
      <c r="B17" s="44"/>
      <c r="C17" s="12"/>
      <c r="D17" s="10"/>
      <c r="E17" s="11"/>
      <c r="F17" s="10">
        <f t="shared" si="0"/>
        <v>0</v>
      </c>
    </row>
    <row r="18" spans="1:6" x14ac:dyDescent="0.15">
      <c r="A18" s="4">
        <v>45518</v>
      </c>
      <c r="B18" s="44"/>
      <c r="C18" s="12"/>
      <c r="D18" s="10"/>
      <c r="E18" s="11"/>
      <c r="F18" s="10">
        <f t="shared" si="0"/>
        <v>0</v>
      </c>
    </row>
    <row r="19" spans="1:6" x14ac:dyDescent="0.15">
      <c r="A19" s="4">
        <v>45519</v>
      </c>
      <c r="B19" s="44"/>
      <c r="C19" s="12"/>
      <c r="D19" s="10"/>
      <c r="E19" s="11"/>
      <c r="F19" s="10">
        <f t="shared" si="0"/>
        <v>0</v>
      </c>
    </row>
    <row r="20" spans="1:6" x14ac:dyDescent="0.15">
      <c r="A20" s="4">
        <v>45520</v>
      </c>
      <c r="B20" s="44"/>
      <c r="C20" s="12"/>
      <c r="D20" s="10"/>
      <c r="E20" s="11"/>
      <c r="F20" s="10">
        <f t="shared" si="0"/>
        <v>0</v>
      </c>
    </row>
    <row r="21" spans="1:6" x14ac:dyDescent="0.15">
      <c r="A21" s="4">
        <v>45521</v>
      </c>
      <c r="B21" s="44"/>
      <c r="C21" s="12"/>
      <c r="D21" s="10"/>
      <c r="E21" s="11"/>
      <c r="F21" s="10">
        <f t="shared" si="0"/>
        <v>0</v>
      </c>
    </row>
    <row r="22" spans="1:6" x14ac:dyDescent="0.15">
      <c r="A22" s="4">
        <v>45522</v>
      </c>
      <c r="B22" s="44"/>
      <c r="C22" s="12"/>
      <c r="D22" s="10"/>
      <c r="E22" s="11"/>
      <c r="F22" s="10">
        <f t="shared" si="0"/>
        <v>0</v>
      </c>
    </row>
    <row r="23" spans="1:6" x14ac:dyDescent="0.15">
      <c r="A23" s="4">
        <v>45523</v>
      </c>
      <c r="B23" s="44"/>
      <c r="C23" s="12"/>
      <c r="D23" s="10"/>
      <c r="E23" s="11"/>
      <c r="F23" s="10">
        <f t="shared" si="0"/>
        <v>0</v>
      </c>
    </row>
    <row r="24" spans="1:6" x14ac:dyDescent="0.15">
      <c r="A24" s="4">
        <v>45524</v>
      </c>
      <c r="B24" s="44"/>
      <c r="C24" s="12"/>
      <c r="D24" s="10"/>
      <c r="E24" s="11"/>
      <c r="F24" s="10">
        <f t="shared" si="0"/>
        <v>0</v>
      </c>
    </row>
    <row r="25" spans="1:6" x14ac:dyDescent="0.15">
      <c r="A25" s="4">
        <v>45525</v>
      </c>
      <c r="B25" s="44"/>
      <c r="C25" s="12"/>
      <c r="D25" s="10"/>
      <c r="E25" s="11"/>
      <c r="F25" s="10">
        <f t="shared" si="0"/>
        <v>0</v>
      </c>
    </row>
    <row r="26" spans="1:6" x14ac:dyDescent="0.15">
      <c r="A26" s="4">
        <v>45526</v>
      </c>
      <c r="B26" s="44"/>
      <c r="C26" s="12"/>
      <c r="D26" s="10"/>
      <c r="E26" s="11"/>
      <c r="F26" s="10">
        <f t="shared" si="0"/>
        <v>0</v>
      </c>
    </row>
    <row r="27" spans="1:6" x14ac:dyDescent="0.15">
      <c r="A27" s="4">
        <v>45527</v>
      </c>
      <c r="B27" s="44"/>
      <c r="C27" s="12"/>
      <c r="D27" s="10"/>
      <c r="E27" s="11"/>
      <c r="F27" s="10">
        <f t="shared" si="0"/>
        <v>0</v>
      </c>
    </row>
    <row r="28" spans="1:6" x14ac:dyDescent="0.15">
      <c r="A28" s="4">
        <v>45528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45529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45530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45531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45532</v>
      </c>
      <c r="B32" s="45"/>
      <c r="C32" s="12"/>
      <c r="D32" s="10"/>
      <c r="E32" s="11"/>
      <c r="F32" s="10">
        <f t="shared" si="0"/>
        <v>0</v>
      </c>
    </row>
    <row r="33" spans="1:7" x14ac:dyDescent="0.15">
      <c r="A33" s="4">
        <v>45533</v>
      </c>
      <c r="B33" s="45"/>
      <c r="C33" s="12"/>
      <c r="D33" s="10"/>
      <c r="E33" s="11"/>
      <c r="F33" s="10">
        <f t="shared" si="0"/>
        <v>0</v>
      </c>
    </row>
    <row r="34" spans="1:7" x14ac:dyDescent="0.15">
      <c r="A34" s="4">
        <v>45534</v>
      </c>
      <c r="B34" s="45"/>
      <c r="C34" s="12"/>
      <c r="D34" s="10"/>
      <c r="E34" s="11"/>
      <c r="F34" s="10">
        <f t="shared" si="0"/>
        <v>0</v>
      </c>
    </row>
    <row r="35" spans="1:7" x14ac:dyDescent="0.15">
      <c r="A35" s="4">
        <v>45535</v>
      </c>
      <c r="B35" s="45"/>
      <c r="C35" s="12"/>
      <c r="D35" s="10"/>
      <c r="E35" s="11"/>
      <c r="F35" s="10">
        <f>IF(COUNTIF(C35,"*ENEOS*")=1,ROUNDDOWN(D35*E35,0),ROUND(D35*E35,0))</f>
        <v>0</v>
      </c>
    </row>
    <row r="37" spans="1:7" ht="14.25" thickBot="1" x14ac:dyDescent="0.2">
      <c r="D37" s="13" t="s">
        <v>15</v>
      </c>
      <c r="E37" s="16" t="s">
        <v>2</v>
      </c>
      <c r="F37" s="16" t="s">
        <v>4</v>
      </c>
    </row>
    <row r="38" spans="1:7" ht="14.25" thickBot="1" x14ac:dyDescent="0.2">
      <c r="E38" s="15">
        <f>SUM(E5:E35)</f>
        <v>0</v>
      </c>
      <c r="F38" s="14">
        <f>SUM(F5:F35)</f>
        <v>0</v>
      </c>
    </row>
    <row r="40" spans="1:7" x14ac:dyDescent="0.15">
      <c r="G40" t="s">
        <v>8</v>
      </c>
    </row>
    <row r="41" spans="1:7" x14ac:dyDescent="0.15">
      <c r="G41" t="s">
        <v>9</v>
      </c>
    </row>
    <row r="42" spans="1:7" x14ac:dyDescent="0.15">
      <c r="G42" t="s">
        <v>11</v>
      </c>
    </row>
    <row r="43" spans="1:7" x14ac:dyDescent="0.15">
      <c r="G43" t="s">
        <v>10</v>
      </c>
    </row>
    <row r="44" spans="1:7" x14ac:dyDescent="0.15">
      <c r="G44" t="s">
        <v>12</v>
      </c>
    </row>
    <row r="45" spans="1:7" x14ac:dyDescent="0.15">
      <c r="G45" t="s">
        <v>13</v>
      </c>
    </row>
  </sheetData>
  <phoneticPr fontId="2"/>
  <dataValidations count="1">
    <dataValidation type="list" allowBlank="1" showInputMessage="1" showErrorMessage="1" sqref="C5:C35">
      <formula1>$G$40:$G$45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view="pageBreakPreview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39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45536</v>
      </c>
      <c r="B5" s="44"/>
      <c r="C5" s="12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45537</v>
      </c>
      <c r="B6" s="44"/>
      <c r="C6" s="12"/>
      <c r="D6" s="10"/>
      <c r="E6" s="11"/>
      <c r="F6" s="10">
        <f t="shared" ref="F6:F34" si="0">IF(COUNTIF(C6,"*ENEOS*")=1,ROUNDDOWN(D6*E6,0),ROUND(D6*E6,0))</f>
        <v>0</v>
      </c>
    </row>
    <row r="7" spans="1:6" s="2" customFormat="1" x14ac:dyDescent="0.15">
      <c r="A7" s="4">
        <v>45538</v>
      </c>
      <c r="B7" s="44"/>
      <c r="C7" s="12"/>
      <c r="D7" s="10"/>
      <c r="E7" s="11"/>
      <c r="F7" s="10">
        <f t="shared" si="0"/>
        <v>0</v>
      </c>
    </row>
    <row r="8" spans="1:6" s="2" customFormat="1" x14ac:dyDescent="0.15">
      <c r="A8" s="4">
        <v>45539</v>
      </c>
      <c r="B8" s="44"/>
      <c r="C8" s="12"/>
      <c r="D8" s="10"/>
      <c r="E8" s="11"/>
      <c r="F8" s="10">
        <f t="shared" si="0"/>
        <v>0</v>
      </c>
    </row>
    <row r="9" spans="1:6" x14ac:dyDescent="0.15">
      <c r="A9" s="4">
        <v>45540</v>
      </c>
      <c r="B9" s="44"/>
      <c r="C9" s="12"/>
      <c r="D9" s="10"/>
      <c r="E9" s="11"/>
      <c r="F9" s="10">
        <f t="shared" si="0"/>
        <v>0</v>
      </c>
    </row>
    <row r="10" spans="1:6" x14ac:dyDescent="0.15">
      <c r="A10" s="4">
        <v>45541</v>
      </c>
      <c r="B10" s="44"/>
      <c r="C10" s="12"/>
      <c r="D10" s="10"/>
      <c r="E10" s="11"/>
      <c r="F10" s="10">
        <f t="shared" si="0"/>
        <v>0</v>
      </c>
    </row>
    <row r="11" spans="1:6" x14ac:dyDescent="0.15">
      <c r="A11" s="4">
        <v>45542</v>
      </c>
      <c r="B11" s="44"/>
      <c r="C11" s="12"/>
      <c r="D11" s="10"/>
      <c r="E11" s="11"/>
      <c r="F11" s="10">
        <f t="shared" si="0"/>
        <v>0</v>
      </c>
    </row>
    <row r="12" spans="1:6" x14ac:dyDescent="0.15">
      <c r="A12" s="4">
        <v>45543</v>
      </c>
      <c r="B12" s="44"/>
      <c r="C12" s="12"/>
      <c r="D12" s="10"/>
      <c r="E12" s="11"/>
      <c r="F12" s="10">
        <f t="shared" si="0"/>
        <v>0</v>
      </c>
    </row>
    <row r="13" spans="1:6" x14ac:dyDescent="0.15">
      <c r="A13" s="4">
        <v>45544</v>
      </c>
      <c r="B13" s="44"/>
      <c r="C13" s="12"/>
      <c r="D13" s="10"/>
      <c r="E13" s="11"/>
      <c r="F13" s="10">
        <f t="shared" si="0"/>
        <v>0</v>
      </c>
    </row>
    <row r="14" spans="1:6" x14ac:dyDescent="0.15">
      <c r="A14" s="4">
        <v>45545</v>
      </c>
      <c r="B14" s="44"/>
      <c r="C14" s="12"/>
      <c r="D14" s="10"/>
      <c r="E14" s="11"/>
      <c r="F14" s="10">
        <f t="shared" si="0"/>
        <v>0</v>
      </c>
    </row>
    <row r="15" spans="1:6" x14ac:dyDescent="0.15">
      <c r="A15" s="4">
        <v>45546</v>
      </c>
      <c r="B15" s="44"/>
      <c r="C15" s="12"/>
      <c r="D15" s="10"/>
      <c r="E15" s="11"/>
      <c r="F15" s="10">
        <f t="shared" si="0"/>
        <v>0</v>
      </c>
    </row>
    <row r="16" spans="1:6" x14ac:dyDescent="0.15">
      <c r="A16" s="4">
        <v>45547</v>
      </c>
      <c r="B16" s="44"/>
      <c r="C16" s="12"/>
      <c r="D16" s="10"/>
      <c r="E16" s="11"/>
      <c r="F16" s="10">
        <f t="shared" si="0"/>
        <v>0</v>
      </c>
    </row>
    <row r="17" spans="1:6" x14ac:dyDescent="0.15">
      <c r="A17" s="4">
        <v>45548</v>
      </c>
      <c r="B17" s="44"/>
      <c r="C17" s="12"/>
      <c r="D17" s="10"/>
      <c r="E17" s="11"/>
      <c r="F17" s="10">
        <f t="shared" si="0"/>
        <v>0</v>
      </c>
    </row>
    <row r="18" spans="1:6" x14ac:dyDescent="0.15">
      <c r="A18" s="4">
        <v>45549</v>
      </c>
      <c r="B18" s="44"/>
      <c r="C18" s="12"/>
      <c r="D18" s="10"/>
      <c r="E18" s="11"/>
      <c r="F18" s="10">
        <f t="shared" si="0"/>
        <v>0</v>
      </c>
    </row>
    <row r="19" spans="1:6" x14ac:dyDescent="0.15">
      <c r="A19" s="4">
        <v>45550</v>
      </c>
      <c r="B19" s="44"/>
      <c r="C19" s="12"/>
      <c r="D19" s="10"/>
      <c r="E19" s="11"/>
      <c r="F19" s="10">
        <f t="shared" si="0"/>
        <v>0</v>
      </c>
    </row>
    <row r="20" spans="1:6" x14ac:dyDescent="0.15">
      <c r="A20" s="4">
        <v>45551</v>
      </c>
      <c r="B20" s="44"/>
      <c r="C20" s="12"/>
      <c r="D20" s="10"/>
      <c r="E20" s="11"/>
      <c r="F20" s="10">
        <f t="shared" si="0"/>
        <v>0</v>
      </c>
    </row>
    <row r="21" spans="1:6" x14ac:dyDescent="0.15">
      <c r="A21" s="4">
        <v>45552</v>
      </c>
      <c r="B21" s="44"/>
      <c r="C21" s="12"/>
      <c r="D21" s="10"/>
      <c r="E21" s="11"/>
      <c r="F21" s="10">
        <f t="shared" si="0"/>
        <v>0</v>
      </c>
    </row>
    <row r="22" spans="1:6" x14ac:dyDescent="0.15">
      <c r="A22" s="4">
        <v>45553</v>
      </c>
      <c r="B22" s="44"/>
      <c r="C22" s="12"/>
      <c r="D22" s="10"/>
      <c r="E22" s="11"/>
      <c r="F22" s="10">
        <f t="shared" si="0"/>
        <v>0</v>
      </c>
    </row>
    <row r="23" spans="1:6" x14ac:dyDescent="0.15">
      <c r="A23" s="4">
        <v>45554</v>
      </c>
      <c r="B23" s="44"/>
      <c r="C23" s="12"/>
      <c r="D23" s="10"/>
      <c r="E23" s="11"/>
      <c r="F23" s="10">
        <f t="shared" si="0"/>
        <v>0</v>
      </c>
    </row>
    <row r="24" spans="1:6" x14ac:dyDescent="0.15">
      <c r="A24" s="4">
        <v>45555</v>
      </c>
      <c r="B24" s="44"/>
      <c r="C24" s="12"/>
      <c r="D24" s="10"/>
      <c r="E24" s="11"/>
      <c r="F24" s="10">
        <f t="shared" si="0"/>
        <v>0</v>
      </c>
    </row>
    <row r="25" spans="1:6" x14ac:dyDescent="0.15">
      <c r="A25" s="4">
        <v>45556</v>
      </c>
      <c r="B25" s="44"/>
      <c r="C25" s="12"/>
      <c r="D25" s="10"/>
      <c r="E25" s="11"/>
      <c r="F25" s="10">
        <f t="shared" si="0"/>
        <v>0</v>
      </c>
    </row>
    <row r="26" spans="1:6" x14ac:dyDescent="0.15">
      <c r="A26" s="4">
        <v>45557</v>
      </c>
      <c r="B26" s="44"/>
      <c r="C26" s="12"/>
      <c r="D26" s="10"/>
      <c r="E26" s="11"/>
      <c r="F26" s="10">
        <f t="shared" si="0"/>
        <v>0</v>
      </c>
    </row>
    <row r="27" spans="1:6" x14ac:dyDescent="0.15">
      <c r="A27" s="4">
        <v>45558</v>
      </c>
      <c r="B27" s="44"/>
      <c r="C27" s="12"/>
      <c r="D27" s="10"/>
      <c r="E27" s="11"/>
      <c r="F27" s="10">
        <f t="shared" si="0"/>
        <v>0</v>
      </c>
    </row>
    <row r="28" spans="1:6" x14ac:dyDescent="0.15">
      <c r="A28" s="4">
        <v>45559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45560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45561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45562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45563</v>
      </c>
      <c r="B32" s="45"/>
      <c r="C32" s="12"/>
      <c r="D32" s="10"/>
      <c r="E32" s="11"/>
      <c r="F32" s="10">
        <f t="shared" si="0"/>
        <v>0</v>
      </c>
    </row>
    <row r="33" spans="1:7" x14ac:dyDescent="0.15">
      <c r="A33" s="4">
        <v>45564</v>
      </c>
      <c r="B33" s="45"/>
      <c r="C33" s="12"/>
      <c r="D33" s="10"/>
      <c r="E33" s="11"/>
      <c r="F33" s="10">
        <f t="shared" si="0"/>
        <v>0</v>
      </c>
    </row>
    <row r="34" spans="1:7" x14ac:dyDescent="0.15">
      <c r="A34" s="4">
        <v>45565</v>
      </c>
      <c r="B34" s="45"/>
      <c r="C34" s="12"/>
      <c r="D34" s="10"/>
      <c r="E34" s="11"/>
      <c r="F34" s="10">
        <f t="shared" si="0"/>
        <v>0</v>
      </c>
    </row>
    <row r="35" spans="1:7" x14ac:dyDescent="0.15">
      <c r="B35" s="46"/>
    </row>
    <row r="36" spans="1:7" ht="14.25" thickBot="1" x14ac:dyDescent="0.2">
      <c r="D36" s="13" t="s">
        <v>16</v>
      </c>
      <c r="E36" s="16" t="s">
        <v>2</v>
      </c>
      <c r="F36" s="16" t="s">
        <v>4</v>
      </c>
    </row>
    <row r="37" spans="1:7" ht="14.25" thickBot="1" x14ac:dyDescent="0.2">
      <c r="E37" s="15">
        <f>SUM(E5:E34)</f>
        <v>0</v>
      </c>
      <c r="F37" s="14">
        <f>SUM(F5:F34)</f>
        <v>0</v>
      </c>
    </row>
    <row r="39" spans="1:7" x14ac:dyDescent="0.15">
      <c r="G39" t="s">
        <v>8</v>
      </c>
    </row>
    <row r="40" spans="1:7" x14ac:dyDescent="0.15">
      <c r="G40" t="s">
        <v>9</v>
      </c>
    </row>
    <row r="41" spans="1:7" x14ac:dyDescent="0.15">
      <c r="G41" t="s">
        <v>11</v>
      </c>
    </row>
    <row r="42" spans="1:7" x14ac:dyDescent="0.15">
      <c r="G42" t="s">
        <v>10</v>
      </c>
    </row>
    <row r="43" spans="1:7" x14ac:dyDescent="0.15">
      <c r="G43" t="s">
        <v>12</v>
      </c>
    </row>
    <row r="44" spans="1:7" x14ac:dyDescent="0.15">
      <c r="G44" t="s">
        <v>13</v>
      </c>
    </row>
  </sheetData>
  <phoneticPr fontId="2"/>
  <dataValidations count="1">
    <dataValidation type="list" allowBlank="1" showInputMessage="1" showErrorMessage="1" sqref="C5:C34">
      <formula1>$G$39:$G$49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view="pageBreakPreview" zoomScale="130" zoomScaleNormal="100" zoomScaleSheetLayoutView="130" workbookViewId="0">
      <selection activeCell="A2" sqref="A2:I2"/>
    </sheetView>
  </sheetViews>
  <sheetFormatPr defaultRowHeight="13.5" x14ac:dyDescent="0.15"/>
  <cols>
    <col min="3" max="3" width="15.25" bestFit="1" customWidth="1"/>
    <col min="4" max="4" width="21.5" customWidth="1"/>
    <col min="5" max="5" width="11.75" customWidth="1"/>
    <col min="6" max="6" width="21.25" customWidth="1"/>
  </cols>
  <sheetData>
    <row r="2" spans="1:6" x14ac:dyDescent="0.15">
      <c r="A2" t="s">
        <v>40</v>
      </c>
    </row>
    <row r="3" spans="1:6" x14ac:dyDescent="0.15">
      <c r="A3" s="3" t="s">
        <v>0</v>
      </c>
      <c r="B3" s="3" t="s">
        <v>3</v>
      </c>
      <c r="C3" s="3" t="s">
        <v>1</v>
      </c>
      <c r="D3" s="3" t="s">
        <v>55</v>
      </c>
      <c r="E3" s="3" t="s">
        <v>7</v>
      </c>
      <c r="F3" s="3" t="s">
        <v>5</v>
      </c>
    </row>
    <row r="4" spans="1:6" s="2" customFormat="1" x14ac:dyDescent="0.15">
      <c r="A4" s="6" t="s">
        <v>6</v>
      </c>
      <c r="B4" s="7">
        <v>0.64583333333333337</v>
      </c>
      <c r="C4" s="19" t="s">
        <v>53</v>
      </c>
      <c r="D4" s="9" t="s">
        <v>52</v>
      </c>
      <c r="E4" s="8">
        <v>5.5</v>
      </c>
      <c r="F4" s="9" t="s">
        <v>52</v>
      </c>
    </row>
    <row r="5" spans="1:6" s="2" customFormat="1" x14ac:dyDescent="0.15">
      <c r="A5" s="4">
        <v>45566</v>
      </c>
      <c r="B5" s="44"/>
      <c r="C5" s="12"/>
      <c r="D5" s="10"/>
      <c r="E5" s="11"/>
      <c r="F5" s="10">
        <f>IF(COUNTIF(C5,"*ENEOS*")=1,ROUNDDOWN(D5*E5,0),ROUND(D5*E5,0))</f>
        <v>0</v>
      </c>
    </row>
    <row r="6" spans="1:6" s="2" customFormat="1" x14ac:dyDescent="0.15">
      <c r="A6" s="4">
        <v>45567</v>
      </c>
      <c r="B6" s="44"/>
      <c r="C6" s="12"/>
      <c r="D6" s="10"/>
      <c r="E6" s="11"/>
      <c r="F6" s="10">
        <f t="shared" ref="F6:F34" si="0">IF(COUNTIF(C6,"*ENEOS*")=1,ROUNDDOWN(D6*E6,0),ROUND(D6*E6,0))</f>
        <v>0</v>
      </c>
    </row>
    <row r="7" spans="1:6" s="2" customFormat="1" x14ac:dyDescent="0.15">
      <c r="A7" s="4">
        <v>45568</v>
      </c>
      <c r="B7" s="44"/>
      <c r="C7" s="12"/>
      <c r="D7" s="10"/>
      <c r="E7" s="11"/>
      <c r="F7" s="10">
        <f t="shared" si="0"/>
        <v>0</v>
      </c>
    </row>
    <row r="8" spans="1:6" s="2" customFormat="1" x14ac:dyDescent="0.15">
      <c r="A8" s="4">
        <v>45569</v>
      </c>
      <c r="B8" s="44"/>
      <c r="C8" s="12"/>
      <c r="D8" s="10"/>
      <c r="E8" s="11"/>
      <c r="F8" s="10">
        <f t="shared" si="0"/>
        <v>0</v>
      </c>
    </row>
    <row r="9" spans="1:6" x14ac:dyDescent="0.15">
      <c r="A9" s="4">
        <v>45570</v>
      </c>
      <c r="B9" s="44"/>
      <c r="C9" s="12"/>
      <c r="D9" s="10"/>
      <c r="E9" s="11"/>
      <c r="F9" s="10">
        <f t="shared" si="0"/>
        <v>0</v>
      </c>
    </row>
    <row r="10" spans="1:6" x14ac:dyDescent="0.15">
      <c r="A10" s="4">
        <v>45571</v>
      </c>
      <c r="B10" s="44"/>
      <c r="C10" s="12"/>
      <c r="D10" s="10"/>
      <c r="E10" s="11"/>
      <c r="F10" s="10">
        <f t="shared" si="0"/>
        <v>0</v>
      </c>
    </row>
    <row r="11" spans="1:6" x14ac:dyDescent="0.15">
      <c r="A11" s="4">
        <v>45572</v>
      </c>
      <c r="B11" s="44"/>
      <c r="C11" s="12"/>
      <c r="D11" s="10"/>
      <c r="E11" s="11"/>
      <c r="F11" s="10">
        <f t="shared" si="0"/>
        <v>0</v>
      </c>
    </row>
    <row r="12" spans="1:6" x14ac:dyDescent="0.15">
      <c r="A12" s="4">
        <v>45573</v>
      </c>
      <c r="B12" s="44"/>
      <c r="C12" s="12"/>
      <c r="D12" s="10"/>
      <c r="E12" s="11"/>
      <c r="F12" s="10">
        <f t="shared" si="0"/>
        <v>0</v>
      </c>
    </row>
    <row r="13" spans="1:6" x14ac:dyDescent="0.15">
      <c r="A13" s="4">
        <v>45574</v>
      </c>
      <c r="B13" s="44"/>
      <c r="C13" s="12"/>
      <c r="D13" s="10"/>
      <c r="E13" s="11"/>
      <c r="F13" s="10">
        <f t="shared" si="0"/>
        <v>0</v>
      </c>
    </row>
    <row r="14" spans="1:6" x14ac:dyDescent="0.15">
      <c r="A14" s="4">
        <v>45575</v>
      </c>
      <c r="B14" s="44"/>
      <c r="C14" s="12"/>
      <c r="D14" s="10"/>
      <c r="E14" s="11"/>
      <c r="F14" s="10">
        <f t="shared" si="0"/>
        <v>0</v>
      </c>
    </row>
    <row r="15" spans="1:6" x14ac:dyDescent="0.15">
      <c r="A15" s="4">
        <v>45576</v>
      </c>
      <c r="B15" s="44"/>
      <c r="C15" s="12"/>
      <c r="D15" s="10"/>
      <c r="E15" s="11"/>
      <c r="F15" s="10">
        <f t="shared" si="0"/>
        <v>0</v>
      </c>
    </row>
    <row r="16" spans="1:6" x14ac:dyDescent="0.15">
      <c r="A16" s="4">
        <v>45577</v>
      </c>
      <c r="B16" s="44"/>
      <c r="C16" s="12"/>
      <c r="D16" s="10"/>
      <c r="E16" s="11"/>
      <c r="F16" s="10">
        <f t="shared" si="0"/>
        <v>0</v>
      </c>
    </row>
    <row r="17" spans="1:6" x14ac:dyDescent="0.15">
      <c r="A17" s="4">
        <v>45578</v>
      </c>
      <c r="B17" s="44"/>
      <c r="C17" s="12"/>
      <c r="D17" s="10"/>
      <c r="E17" s="11"/>
      <c r="F17" s="10">
        <f t="shared" si="0"/>
        <v>0</v>
      </c>
    </row>
    <row r="18" spans="1:6" x14ac:dyDescent="0.15">
      <c r="A18" s="4">
        <v>45579</v>
      </c>
      <c r="B18" s="44"/>
      <c r="C18" s="12"/>
      <c r="D18" s="10"/>
      <c r="E18" s="11"/>
      <c r="F18" s="10">
        <f t="shared" si="0"/>
        <v>0</v>
      </c>
    </row>
    <row r="19" spans="1:6" x14ac:dyDescent="0.15">
      <c r="A19" s="4">
        <v>45580</v>
      </c>
      <c r="B19" s="44"/>
      <c r="C19" s="12"/>
      <c r="D19" s="10"/>
      <c r="E19" s="11"/>
      <c r="F19" s="10">
        <f t="shared" si="0"/>
        <v>0</v>
      </c>
    </row>
    <row r="20" spans="1:6" x14ac:dyDescent="0.15">
      <c r="A20" s="4">
        <v>45581</v>
      </c>
      <c r="B20" s="44"/>
      <c r="C20" s="12"/>
      <c r="D20" s="10"/>
      <c r="E20" s="11"/>
      <c r="F20" s="10">
        <f t="shared" si="0"/>
        <v>0</v>
      </c>
    </row>
    <row r="21" spans="1:6" x14ac:dyDescent="0.15">
      <c r="A21" s="4">
        <v>45582</v>
      </c>
      <c r="B21" s="44"/>
      <c r="C21" s="12"/>
      <c r="D21" s="10"/>
      <c r="E21" s="11"/>
      <c r="F21" s="10">
        <f t="shared" si="0"/>
        <v>0</v>
      </c>
    </row>
    <row r="22" spans="1:6" x14ac:dyDescent="0.15">
      <c r="A22" s="4">
        <v>45583</v>
      </c>
      <c r="B22" s="44"/>
      <c r="C22" s="12"/>
      <c r="D22" s="10"/>
      <c r="E22" s="11"/>
      <c r="F22" s="10">
        <f t="shared" si="0"/>
        <v>0</v>
      </c>
    </row>
    <row r="23" spans="1:6" x14ac:dyDescent="0.15">
      <c r="A23" s="4">
        <v>45584</v>
      </c>
      <c r="B23" s="44"/>
      <c r="C23" s="12"/>
      <c r="D23" s="10"/>
      <c r="E23" s="11"/>
      <c r="F23" s="10">
        <f t="shared" si="0"/>
        <v>0</v>
      </c>
    </row>
    <row r="24" spans="1:6" x14ac:dyDescent="0.15">
      <c r="A24" s="4">
        <v>45585</v>
      </c>
      <c r="B24" s="44"/>
      <c r="C24" s="12"/>
      <c r="D24" s="10"/>
      <c r="E24" s="11"/>
      <c r="F24" s="10">
        <f t="shared" si="0"/>
        <v>0</v>
      </c>
    </row>
    <row r="25" spans="1:6" x14ac:dyDescent="0.15">
      <c r="A25" s="4">
        <v>45586</v>
      </c>
      <c r="B25" s="44"/>
      <c r="C25" s="12"/>
      <c r="D25" s="10"/>
      <c r="E25" s="11"/>
      <c r="F25" s="10">
        <f t="shared" si="0"/>
        <v>0</v>
      </c>
    </row>
    <row r="26" spans="1:6" x14ac:dyDescent="0.15">
      <c r="A26" s="4">
        <v>45587</v>
      </c>
      <c r="B26" s="44"/>
      <c r="C26" s="12"/>
      <c r="D26" s="10"/>
      <c r="E26" s="11"/>
      <c r="F26" s="10">
        <f t="shared" si="0"/>
        <v>0</v>
      </c>
    </row>
    <row r="27" spans="1:6" x14ac:dyDescent="0.15">
      <c r="A27" s="4">
        <v>45588</v>
      </c>
      <c r="B27" s="44"/>
      <c r="C27" s="12"/>
      <c r="D27" s="10"/>
      <c r="E27" s="11"/>
      <c r="F27" s="10">
        <f t="shared" si="0"/>
        <v>0</v>
      </c>
    </row>
    <row r="28" spans="1:6" x14ac:dyDescent="0.15">
      <c r="A28" s="4">
        <v>45589</v>
      </c>
      <c r="B28" s="45"/>
      <c r="C28" s="12"/>
      <c r="D28" s="10"/>
      <c r="E28" s="11"/>
      <c r="F28" s="10">
        <f t="shared" si="0"/>
        <v>0</v>
      </c>
    </row>
    <row r="29" spans="1:6" x14ac:dyDescent="0.15">
      <c r="A29" s="4">
        <v>45590</v>
      </c>
      <c r="B29" s="45"/>
      <c r="C29" s="12"/>
      <c r="D29" s="10"/>
      <c r="E29" s="11"/>
      <c r="F29" s="10">
        <f t="shared" si="0"/>
        <v>0</v>
      </c>
    </row>
    <row r="30" spans="1:6" x14ac:dyDescent="0.15">
      <c r="A30" s="4">
        <v>45591</v>
      </c>
      <c r="B30" s="45"/>
      <c r="C30" s="12"/>
      <c r="D30" s="10"/>
      <c r="E30" s="11"/>
      <c r="F30" s="10">
        <f t="shared" si="0"/>
        <v>0</v>
      </c>
    </row>
    <row r="31" spans="1:6" x14ac:dyDescent="0.15">
      <c r="A31" s="4">
        <v>45592</v>
      </c>
      <c r="B31" s="45"/>
      <c r="C31" s="12"/>
      <c r="D31" s="10"/>
      <c r="E31" s="11"/>
      <c r="F31" s="10">
        <f t="shared" si="0"/>
        <v>0</v>
      </c>
    </row>
    <row r="32" spans="1:6" x14ac:dyDescent="0.15">
      <c r="A32" s="4">
        <v>45593</v>
      </c>
      <c r="B32" s="45"/>
      <c r="C32" s="12"/>
      <c r="D32" s="10"/>
      <c r="E32" s="11"/>
      <c r="F32" s="10">
        <f t="shared" si="0"/>
        <v>0</v>
      </c>
    </row>
    <row r="33" spans="1:7" x14ac:dyDescent="0.15">
      <c r="A33" s="4">
        <v>45594</v>
      </c>
      <c r="B33" s="45"/>
      <c r="C33" s="12"/>
      <c r="D33" s="10"/>
      <c r="E33" s="11"/>
      <c r="F33" s="10">
        <f t="shared" si="0"/>
        <v>0</v>
      </c>
    </row>
    <row r="34" spans="1:7" x14ac:dyDescent="0.15">
      <c r="A34" s="4">
        <v>45595</v>
      </c>
      <c r="B34" s="45"/>
      <c r="C34" s="12"/>
      <c r="D34" s="10"/>
      <c r="E34" s="11"/>
      <c r="F34" s="10">
        <f t="shared" si="0"/>
        <v>0</v>
      </c>
    </row>
    <row r="35" spans="1:7" x14ac:dyDescent="0.15">
      <c r="A35" s="4">
        <v>45596</v>
      </c>
      <c r="B35" s="45"/>
      <c r="C35" s="12"/>
      <c r="D35" s="10"/>
      <c r="E35" s="11"/>
      <c r="F35" s="10">
        <f>IF(COUNTIF(C35,"*ENEOS*")=1,ROUNDDOWN(D35*E35,0),ROUND(D35*E35,0))</f>
        <v>0</v>
      </c>
    </row>
    <row r="37" spans="1:7" ht="14.25" thickBot="1" x14ac:dyDescent="0.2">
      <c r="D37" s="13" t="s">
        <v>17</v>
      </c>
      <c r="E37" s="16" t="s">
        <v>2</v>
      </c>
      <c r="F37" s="16" t="s">
        <v>4</v>
      </c>
    </row>
    <row r="38" spans="1:7" ht="14.25" thickBot="1" x14ac:dyDescent="0.2">
      <c r="E38" s="15">
        <f>SUM(E5:E35)</f>
        <v>0</v>
      </c>
      <c r="F38" s="14">
        <f>SUM(F5:F35)</f>
        <v>0</v>
      </c>
    </row>
    <row r="40" spans="1:7" x14ac:dyDescent="0.15">
      <c r="G40" t="s">
        <v>8</v>
      </c>
    </row>
    <row r="41" spans="1:7" x14ac:dyDescent="0.15">
      <c r="G41" t="s">
        <v>9</v>
      </c>
    </row>
    <row r="42" spans="1:7" x14ac:dyDescent="0.15">
      <c r="G42" t="s">
        <v>11</v>
      </c>
    </row>
    <row r="43" spans="1:7" x14ac:dyDescent="0.15">
      <c r="G43" t="s">
        <v>10</v>
      </c>
    </row>
    <row r="44" spans="1:7" x14ac:dyDescent="0.15">
      <c r="G44" t="s">
        <v>12</v>
      </c>
    </row>
    <row r="45" spans="1:7" x14ac:dyDescent="0.15">
      <c r="G45" t="s">
        <v>13</v>
      </c>
    </row>
  </sheetData>
  <phoneticPr fontId="2"/>
  <dataValidations count="1">
    <dataValidation type="list" allowBlank="1" showInputMessage="1" showErrorMessage="1" sqref="C5:C35">
      <formula1>$G$40:$G$45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★交付請求額の計算</vt:lpstr>
      <vt:lpstr>作成例</vt:lpstr>
      <vt:lpstr>R6年4月</vt:lpstr>
      <vt:lpstr>R6年5月</vt:lpstr>
      <vt:lpstr>R6年6月</vt:lpstr>
      <vt:lpstr>R6年7月</vt:lpstr>
      <vt:lpstr>R6年8月</vt:lpstr>
      <vt:lpstr>R6年9月</vt:lpstr>
      <vt:lpstr>R6年10月</vt:lpstr>
      <vt:lpstr>R6年11月</vt:lpstr>
      <vt:lpstr>R6年12月</vt:lpstr>
      <vt:lpstr>R7年1月</vt:lpstr>
      <vt:lpstr>R7年2月</vt:lpstr>
      <vt:lpstr>R7年3月</vt:lpstr>
      <vt:lpstr>'R6年10月'!Print_Area</vt:lpstr>
      <vt:lpstr>'R6年11月'!Print_Area</vt:lpstr>
      <vt:lpstr>'R6年12月'!Print_Area</vt:lpstr>
      <vt:lpstr>'R6年4月'!Print_Area</vt:lpstr>
      <vt:lpstr>'R6年5月'!Print_Area</vt:lpstr>
      <vt:lpstr>'R6年6月'!Print_Area</vt:lpstr>
      <vt:lpstr>'R6年7月'!Print_Area</vt:lpstr>
      <vt:lpstr>'R6年8月'!Print_Area</vt:lpstr>
      <vt:lpstr>'R6年9月'!Print_Area</vt:lpstr>
      <vt:lpstr>'R7年1月'!Print_Area</vt:lpstr>
      <vt:lpstr>'R7年2月'!Print_Area</vt:lpstr>
      <vt:lpstr>'R7年3月'!Print_Area</vt:lpstr>
      <vt:lpstr>作成例!Print_Area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自動車・水素産業振興課　三浦</cp:lastModifiedBy>
  <cp:lastPrinted>2024-04-22T06:06:41Z</cp:lastPrinted>
  <dcterms:created xsi:type="dcterms:W3CDTF">2024-03-12T04:02:12Z</dcterms:created>
  <dcterms:modified xsi:type="dcterms:W3CDTF">2024-04-23T08:57:39Z</dcterms:modified>
</cp:coreProperties>
</file>