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L:\141自動車・水素産業振興課\2025年度（令和7年度）一時利用★★★★\F_自動車（先進）\F7_FCV\F702_FCトラック\02_燃料費補助\00_要綱\"/>
    </mc:Choice>
  </mc:AlternateContent>
  <bookViews>
    <workbookView xWindow="0" yWindow="0" windowWidth="28800" windowHeight="11910"/>
  </bookViews>
  <sheets>
    <sheet name="★交付請求額の計算" sheetId="12" r:id="rId1"/>
    <sheet name="作成例" sheetId="16" r:id="rId2"/>
    <sheet name="R7年4月" sheetId="13" r:id="rId3"/>
    <sheet name="R7年5月" sheetId="14" r:id="rId4"/>
    <sheet name="R7年6月" sheetId="15" r:id="rId5"/>
    <sheet name="R7年7月" sheetId="1" r:id="rId6"/>
    <sheet name="R7年8月" sheetId="3" r:id="rId7"/>
    <sheet name="R7年9月" sheetId="4" r:id="rId8"/>
    <sheet name="R7年10月" sheetId="6" r:id="rId9"/>
    <sheet name="R7年11月" sheetId="7" r:id="rId10"/>
    <sheet name="R7年12月" sheetId="8" r:id="rId11"/>
    <sheet name="R8年1月" sheetId="9" r:id="rId12"/>
    <sheet name="R8年2月" sheetId="10" r:id="rId13"/>
    <sheet name="R8年3月" sheetId="11" r:id="rId14"/>
  </sheets>
  <definedNames>
    <definedName name="_xlnm._FilterDatabase" localSheetId="8" hidden="1">'R7年10月'!$A$3:$F$35</definedName>
    <definedName name="_xlnm._FilterDatabase" localSheetId="9" hidden="1">'R7年11月'!$A$3:$F$34</definedName>
    <definedName name="_xlnm._FilterDatabase" localSheetId="10" hidden="1">'R7年12月'!$A$3:$F$35</definedName>
    <definedName name="_xlnm._FilterDatabase" localSheetId="2" hidden="1">'R7年4月'!$A$3:$F$34</definedName>
    <definedName name="_xlnm._FilterDatabase" localSheetId="3" hidden="1">'R7年5月'!$A$3:$F$35</definedName>
    <definedName name="_xlnm._FilterDatabase" localSheetId="4" hidden="1">'R7年6月'!$A$3:$F$34</definedName>
    <definedName name="_xlnm._FilterDatabase" localSheetId="5" hidden="1">'R7年7月'!$A$3:$F$35</definedName>
    <definedName name="_xlnm._FilterDatabase" localSheetId="6" hidden="1">'R7年8月'!$A$3:$F$35</definedName>
    <definedName name="_xlnm._FilterDatabase" localSheetId="7" hidden="1">'R7年9月'!$A$3:$F$34</definedName>
    <definedName name="_xlnm._FilterDatabase" localSheetId="11" hidden="1">'R8年1月'!$A$3:$F$35</definedName>
    <definedName name="_xlnm._FilterDatabase" localSheetId="12" hidden="1">'R8年2月'!$A$3:$F$32</definedName>
    <definedName name="_xlnm._FilterDatabase" localSheetId="13" hidden="1">'R8年3月'!$A$3:$F$35</definedName>
    <definedName name="_xlnm._FilterDatabase" localSheetId="1" hidden="1">作成例!$A$3:$F$34</definedName>
    <definedName name="_xlnm.Print_Area" localSheetId="8">'R7年10月'!$A$1:$F$39</definedName>
    <definedName name="_xlnm.Print_Area" localSheetId="9">'R7年11月'!$A$1:$F$38</definedName>
    <definedName name="_xlnm.Print_Area" localSheetId="10">'R7年12月'!$A$1:$F$39</definedName>
    <definedName name="_xlnm.Print_Area" localSheetId="2">'R7年4月'!$A$1:$F$38</definedName>
    <definedName name="_xlnm.Print_Area" localSheetId="3">'R7年5月'!$A$1:$F$39</definedName>
    <definedName name="_xlnm.Print_Area" localSheetId="4">'R7年6月'!$A$1:$F$38</definedName>
    <definedName name="_xlnm.Print_Area" localSheetId="5">'R7年7月'!$A$1:$F$39</definedName>
    <definedName name="_xlnm.Print_Area" localSheetId="6">'R7年8月'!$A$1:$F$39</definedName>
    <definedName name="_xlnm.Print_Area" localSheetId="7">'R7年9月'!$A$1:$F$38</definedName>
    <definedName name="_xlnm.Print_Area" localSheetId="11">'R8年1月'!$A$1:$F$39</definedName>
    <definedName name="_xlnm.Print_Area" localSheetId="12">'R8年2月'!$A$1:$F$36</definedName>
    <definedName name="_xlnm.Print_Area" localSheetId="13">'R8年3月'!$A$1:$F$39</definedName>
    <definedName name="_xlnm.Print_Area" localSheetId="1">作成例!$A$1:$F$38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12" l="1"/>
  <c r="C6" i="12"/>
  <c r="E38" i="11"/>
  <c r="E37" i="16" l="1"/>
  <c r="F19" i="16"/>
  <c r="F34" i="16"/>
  <c r="F33" i="16"/>
  <c r="F32" i="16"/>
  <c r="F31" i="16"/>
  <c r="F30" i="16"/>
  <c r="F29" i="16"/>
  <c r="F28" i="16"/>
  <c r="F27" i="16"/>
  <c r="F26" i="16"/>
  <c r="F25" i="16"/>
  <c r="F24" i="16"/>
  <c r="F23" i="16"/>
  <c r="F22" i="16"/>
  <c r="F21" i="16"/>
  <c r="F20" i="16"/>
  <c r="F18" i="16"/>
  <c r="F17" i="16"/>
  <c r="F16" i="16"/>
  <c r="F15" i="16"/>
  <c r="F14" i="16"/>
  <c r="F13" i="16"/>
  <c r="F12" i="16"/>
  <c r="F11" i="16"/>
  <c r="F10" i="16"/>
  <c r="F9" i="16"/>
  <c r="F8" i="16"/>
  <c r="F7" i="16"/>
  <c r="F6" i="16"/>
  <c r="F5" i="16"/>
  <c r="F35" i="11"/>
  <c r="F35" i="9"/>
  <c r="F35" i="8"/>
  <c r="F35" i="6"/>
  <c r="F35" i="3"/>
  <c r="F35" i="1"/>
  <c r="F35" i="14"/>
  <c r="F6" i="14"/>
  <c r="F7" i="14"/>
  <c r="F8" i="14"/>
  <c r="F9" i="14"/>
  <c r="F10" i="14"/>
  <c r="F11" i="14"/>
  <c r="F12" i="14"/>
  <c r="F13" i="14"/>
  <c r="F14" i="14"/>
  <c r="F15" i="14"/>
  <c r="F16" i="14"/>
  <c r="F17" i="14"/>
  <c r="F18" i="14"/>
  <c r="F19" i="14"/>
  <c r="F20" i="14"/>
  <c r="F21" i="14"/>
  <c r="F22" i="14"/>
  <c r="F23" i="14"/>
  <c r="F24" i="14"/>
  <c r="F25" i="14"/>
  <c r="F26" i="14"/>
  <c r="F27" i="14"/>
  <c r="F28" i="14"/>
  <c r="F29" i="14"/>
  <c r="F30" i="14"/>
  <c r="F31" i="14"/>
  <c r="F32" i="14"/>
  <c r="F33" i="14"/>
  <c r="F34" i="14"/>
  <c r="F6" i="15"/>
  <c r="F7" i="15"/>
  <c r="F8" i="15"/>
  <c r="F9" i="15"/>
  <c r="F10" i="15"/>
  <c r="F11" i="15"/>
  <c r="F12" i="15"/>
  <c r="F13" i="15"/>
  <c r="F14" i="15"/>
  <c r="F15" i="15"/>
  <c r="F16" i="15"/>
  <c r="F17" i="15"/>
  <c r="F18" i="15"/>
  <c r="F19" i="15"/>
  <c r="F20" i="15"/>
  <c r="F21" i="15"/>
  <c r="F22" i="15"/>
  <c r="F23" i="15"/>
  <c r="F24" i="15"/>
  <c r="F25" i="15"/>
  <c r="F26" i="15"/>
  <c r="F27" i="15"/>
  <c r="F28" i="15"/>
  <c r="F29" i="15"/>
  <c r="F30" i="15"/>
  <c r="F31" i="15"/>
  <c r="F32" i="15"/>
  <c r="F33" i="15"/>
  <c r="F34" i="15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6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6" i="6"/>
  <c r="F7" i="6"/>
  <c r="F8" i="6"/>
  <c r="F9" i="6"/>
  <c r="F10" i="6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6" i="7"/>
  <c r="F7" i="7"/>
  <c r="F8" i="7"/>
  <c r="F9" i="7"/>
  <c r="F10" i="7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6" i="8"/>
  <c r="F7" i="8"/>
  <c r="F8" i="8"/>
  <c r="F9" i="8"/>
  <c r="F10" i="8"/>
  <c r="F11" i="8"/>
  <c r="F12" i="8"/>
  <c r="F13" i="8"/>
  <c r="F14" i="8"/>
  <c r="F15" i="8"/>
  <c r="F16" i="8"/>
  <c r="F17" i="8"/>
  <c r="F18" i="8"/>
  <c r="F19" i="8"/>
  <c r="F20" i="8"/>
  <c r="F21" i="8"/>
  <c r="F22" i="8"/>
  <c r="F23" i="8"/>
  <c r="F24" i="8"/>
  <c r="F25" i="8"/>
  <c r="F26" i="8"/>
  <c r="F27" i="8"/>
  <c r="F28" i="8"/>
  <c r="F29" i="8"/>
  <c r="F30" i="8"/>
  <c r="F31" i="8"/>
  <c r="F32" i="8"/>
  <c r="F33" i="8"/>
  <c r="F34" i="8"/>
  <c r="F6" i="9"/>
  <c r="F7" i="9"/>
  <c r="F8" i="9"/>
  <c r="F9" i="9"/>
  <c r="F10" i="9"/>
  <c r="F11" i="9"/>
  <c r="F12" i="9"/>
  <c r="F13" i="9"/>
  <c r="F14" i="9"/>
  <c r="F15" i="9"/>
  <c r="F16" i="9"/>
  <c r="F17" i="9"/>
  <c r="F18" i="9"/>
  <c r="F19" i="9"/>
  <c r="F20" i="9"/>
  <c r="F21" i="9"/>
  <c r="F22" i="9"/>
  <c r="F23" i="9"/>
  <c r="F24" i="9"/>
  <c r="F25" i="9"/>
  <c r="F26" i="9"/>
  <c r="F27" i="9"/>
  <c r="F28" i="9"/>
  <c r="F29" i="9"/>
  <c r="F30" i="9"/>
  <c r="F31" i="9"/>
  <c r="F32" i="9"/>
  <c r="F33" i="9"/>
  <c r="F34" i="9"/>
  <c r="F6" i="10"/>
  <c r="F7" i="10"/>
  <c r="F8" i="10"/>
  <c r="F9" i="10"/>
  <c r="F10" i="10"/>
  <c r="F11" i="10"/>
  <c r="F12" i="10"/>
  <c r="F13" i="10"/>
  <c r="F14" i="10"/>
  <c r="F15" i="10"/>
  <c r="F16" i="10"/>
  <c r="F17" i="10"/>
  <c r="F18" i="10"/>
  <c r="F19" i="10"/>
  <c r="F20" i="10"/>
  <c r="F21" i="10"/>
  <c r="F22" i="10"/>
  <c r="F23" i="10"/>
  <c r="F24" i="10"/>
  <c r="F25" i="10"/>
  <c r="F26" i="10"/>
  <c r="F27" i="10"/>
  <c r="F28" i="10"/>
  <c r="F29" i="10"/>
  <c r="F30" i="10"/>
  <c r="F31" i="10"/>
  <c r="F32" i="10"/>
  <c r="F6" i="11"/>
  <c r="F7" i="11"/>
  <c r="F8" i="11"/>
  <c r="F9" i="11"/>
  <c r="F10" i="11"/>
  <c r="F11" i="11"/>
  <c r="F12" i="11"/>
  <c r="F13" i="11"/>
  <c r="F14" i="11"/>
  <c r="F15" i="11"/>
  <c r="F16" i="11"/>
  <c r="F17" i="11"/>
  <c r="F18" i="11"/>
  <c r="F19" i="11"/>
  <c r="F20" i="11"/>
  <c r="F21" i="11"/>
  <c r="F22" i="11"/>
  <c r="F23" i="11"/>
  <c r="F24" i="11"/>
  <c r="F25" i="11"/>
  <c r="F26" i="11"/>
  <c r="F27" i="11"/>
  <c r="F28" i="11"/>
  <c r="F29" i="11"/>
  <c r="F30" i="11"/>
  <c r="F31" i="11"/>
  <c r="F32" i="11"/>
  <c r="F33" i="11"/>
  <c r="F34" i="11"/>
  <c r="F6" i="13"/>
  <c r="F7" i="13"/>
  <c r="F8" i="13"/>
  <c r="F9" i="13"/>
  <c r="F10" i="13"/>
  <c r="F11" i="13"/>
  <c r="F12" i="13"/>
  <c r="F13" i="13"/>
  <c r="F14" i="13"/>
  <c r="F15" i="13"/>
  <c r="F16" i="13"/>
  <c r="F17" i="13"/>
  <c r="F18" i="13"/>
  <c r="F19" i="13"/>
  <c r="F20" i="13"/>
  <c r="F21" i="13"/>
  <c r="F22" i="13"/>
  <c r="F23" i="13"/>
  <c r="F24" i="13"/>
  <c r="F25" i="13"/>
  <c r="F26" i="13"/>
  <c r="F27" i="13"/>
  <c r="F28" i="13"/>
  <c r="F29" i="13"/>
  <c r="F30" i="13"/>
  <c r="F31" i="13"/>
  <c r="F32" i="13"/>
  <c r="F33" i="13"/>
  <c r="F34" i="13"/>
  <c r="F5" i="14"/>
  <c r="F5" i="15"/>
  <c r="F5" i="1"/>
  <c r="F5" i="3"/>
  <c r="F5" i="4"/>
  <c r="F5" i="6"/>
  <c r="F5" i="7"/>
  <c r="F5" i="8"/>
  <c r="F5" i="9"/>
  <c r="F5" i="10"/>
  <c r="F5" i="11"/>
  <c r="F5" i="13"/>
  <c r="F37" i="16" l="1"/>
  <c r="F38" i="11" l="1"/>
  <c r="C17" i="12" s="1"/>
  <c r="F35" i="10" l="1"/>
  <c r="E35" i="10"/>
  <c r="F38" i="1"/>
  <c r="C9" i="12" s="1"/>
  <c r="E38" i="1"/>
  <c r="D9" i="12" s="1"/>
  <c r="E37" i="15"/>
  <c r="D8" i="12" s="1"/>
  <c r="F37" i="15"/>
  <c r="C8" i="12" s="1"/>
  <c r="E38" i="14"/>
  <c r="D7" i="12" s="1"/>
  <c r="E37" i="13"/>
  <c r="D6" i="12" s="1"/>
  <c r="F37" i="13" l="1"/>
  <c r="F38" i="14"/>
  <c r="C7" i="12" s="1"/>
  <c r="D17" i="12"/>
  <c r="D16" i="12"/>
  <c r="E38" i="9"/>
  <c r="D15" i="12" s="1"/>
  <c r="F38" i="9"/>
  <c r="C15" i="12" s="1"/>
  <c r="E38" i="8"/>
  <c r="D14" i="12" s="1"/>
  <c r="F38" i="8"/>
  <c r="C14" i="12" s="1"/>
  <c r="E37" i="7"/>
  <c r="D13" i="12" s="1"/>
  <c r="F37" i="7"/>
  <c r="C13" i="12" s="1"/>
  <c r="E38" i="6"/>
  <c r="D12" i="12" s="1"/>
  <c r="F38" i="6"/>
  <c r="C12" i="12" s="1"/>
  <c r="E37" i="4"/>
  <c r="D11" i="12" s="1"/>
  <c r="E38" i="3"/>
  <c r="D10" i="12" s="1"/>
  <c r="F38" i="3"/>
  <c r="C10" i="12" s="1"/>
  <c r="D18" i="12" l="1"/>
  <c r="C16" i="12"/>
  <c r="F37" i="4"/>
  <c r="C11" i="12" s="1"/>
  <c r="C18" i="12" s="1"/>
  <c r="C22" i="12" l="1"/>
</calcChain>
</file>

<file path=xl/comments1.xml><?xml version="1.0" encoding="utf-8"?>
<comments xmlns="http://schemas.openxmlformats.org/spreadsheetml/2006/main">
  <authors>
    <author>自動車・水素産業振興課　三浦</author>
  </authors>
  <commentList>
    <comment ref="B7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領収書（納品書）記載の時刻を正確に入力してください。</t>
        </r>
      </text>
    </comment>
    <comment ref="A18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同日に複数回充填した場合は、行を挿入し、領収書（納品書）ごとに入力してください。</t>
        </r>
      </text>
    </comment>
    <comment ref="F19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行を挿入した場合、上セルの数式をコピーしてください。</t>
        </r>
      </text>
    </comment>
  </commentList>
</comments>
</file>

<file path=xl/sharedStrings.xml><?xml version="1.0" encoding="utf-8"?>
<sst xmlns="http://schemas.openxmlformats.org/spreadsheetml/2006/main" count="297" uniqueCount="64">
  <si>
    <t>充填日</t>
    <rPh sb="0" eb="3">
      <t>ジュウテンビ</t>
    </rPh>
    <phoneticPr fontId="2"/>
  </si>
  <si>
    <t>ST名</t>
    <rPh sb="2" eb="3">
      <t>メイ</t>
    </rPh>
    <phoneticPr fontId="2"/>
  </si>
  <si>
    <t>充填量</t>
    <rPh sb="0" eb="3">
      <t>ジュウテンリョウ</t>
    </rPh>
    <phoneticPr fontId="2"/>
  </si>
  <si>
    <t>充填時間</t>
    <rPh sb="0" eb="4">
      <t>ジュウテンジカン</t>
    </rPh>
    <phoneticPr fontId="2"/>
  </si>
  <si>
    <t>水素燃料代</t>
    <rPh sb="0" eb="2">
      <t>スイソ</t>
    </rPh>
    <rPh sb="2" eb="5">
      <t>ネンリョウダイ</t>
    </rPh>
    <phoneticPr fontId="2"/>
  </si>
  <si>
    <t>水素燃料代(a×b)</t>
    <rPh sb="0" eb="2">
      <t>スイソ</t>
    </rPh>
    <rPh sb="2" eb="5">
      <t>ネンリョウダイ</t>
    </rPh>
    <phoneticPr fontId="2"/>
  </si>
  <si>
    <t>記入例</t>
    <rPh sb="0" eb="3">
      <t>キニュウレイ</t>
    </rPh>
    <phoneticPr fontId="2"/>
  </si>
  <si>
    <t>充填量(b)</t>
    <rPh sb="0" eb="3">
      <t>ジュウテンリョウ</t>
    </rPh>
    <phoneticPr fontId="2"/>
  </si>
  <si>
    <t>ENEOS伊都</t>
    <rPh sb="5" eb="7">
      <t>イト</t>
    </rPh>
    <phoneticPr fontId="2"/>
  </si>
  <si>
    <t>ENEOS太宰府</t>
    <rPh sb="5" eb="8">
      <t>ダザイフ</t>
    </rPh>
    <phoneticPr fontId="2"/>
  </si>
  <si>
    <t>福岡市</t>
    <rPh sb="0" eb="3">
      <t>フクオカシ</t>
    </rPh>
    <phoneticPr fontId="2"/>
  </si>
  <si>
    <t>ENEOS古賀</t>
    <rPh sb="5" eb="7">
      <t>コガ</t>
    </rPh>
    <phoneticPr fontId="2"/>
  </si>
  <si>
    <t>宮田</t>
    <rPh sb="0" eb="2">
      <t>ミヤタ</t>
    </rPh>
    <phoneticPr fontId="2"/>
  </si>
  <si>
    <t>久留米</t>
    <rPh sb="0" eb="3">
      <t>クルメ</t>
    </rPh>
    <phoneticPr fontId="2"/>
  </si>
  <si>
    <t>7月合計</t>
    <rPh sb="1" eb="2">
      <t>ガツ</t>
    </rPh>
    <rPh sb="2" eb="4">
      <t>ゴウケイ</t>
    </rPh>
    <phoneticPr fontId="2"/>
  </si>
  <si>
    <t>8月合計</t>
    <rPh sb="1" eb="2">
      <t>ガツ</t>
    </rPh>
    <rPh sb="2" eb="4">
      <t>ゴウケイ</t>
    </rPh>
    <phoneticPr fontId="2"/>
  </si>
  <si>
    <t>９月合計</t>
    <rPh sb="1" eb="2">
      <t>ガツ</t>
    </rPh>
    <rPh sb="2" eb="4">
      <t>ゴウケイ</t>
    </rPh>
    <phoneticPr fontId="2"/>
  </si>
  <si>
    <t>10月合計</t>
    <rPh sb="2" eb="3">
      <t>ガツ</t>
    </rPh>
    <rPh sb="3" eb="5">
      <t>ゴウケイ</t>
    </rPh>
    <phoneticPr fontId="2"/>
  </si>
  <si>
    <t>11月合計</t>
    <rPh sb="2" eb="3">
      <t>ガツ</t>
    </rPh>
    <rPh sb="3" eb="5">
      <t>ゴウケイ</t>
    </rPh>
    <phoneticPr fontId="2"/>
  </si>
  <si>
    <t>12月合計</t>
    <rPh sb="2" eb="3">
      <t>ガツ</t>
    </rPh>
    <rPh sb="3" eb="5">
      <t>ゴウケイ</t>
    </rPh>
    <phoneticPr fontId="2"/>
  </si>
  <si>
    <t>1月合計</t>
    <rPh sb="1" eb="2">
      <t>ガツ</t>
    </rPh>
    <rPh sb="2" eb="4">
      <t>ゴウケイ</t>
    </rPh>
    <phoneticPr fontId="2"/>
  </si>
  <si>
    <t>3月合計</t>
    <rPh sb="1" eb="2">
      <t>ガツ</t>
    </rPh>
    <rPh sb="2" eb="4">
      <t>ゴウケイ</t>
    </rPh>
    <phoneticPr fontId="2"/>
  </si>
  <si>
    <t>年間合計</t>
    <rPh sb="0" eb="2">
      <t>ネンカン</t>
    </rPh>
    <rPh sb="2" eb="4">
      <t>ゴウケイ</t>
    </rPh>
    <phoneticPr fontId="2"/>
  </si>
  <si>
    <t>2月合計</t>
    <rPh sb="1" eb="2">
      <t>ガツ</t>
    </rPh>
    <rPh sb="2" eb="4">
      <t>ゴウケイ</t>
    </rPh>
    <phoneticPr fontId="2"/>
  </si>
  <si>
    <t>4月合計</t>
    <rPh sb="1" eb="2">
      <t>ガツ</t>
    </rPh>
    <rPh sb="2" eb="4">
      <t>ゴウケイ</t>
    </rPh>
    <phoneticPr fontId="2"/>
  </si>
  <si>
    <t>5月合計</t>
    <rPh sb="1" eb="2">
      <t>ガツ</t>
    </rPh>
    <rPh sb="2" eb="4">
      <t>ゴウケイ</t>
    </rPh>
    <phoneticPr fontId="2"/>
  </si>
  <si>
    <t>6月合計</t>
    <rPh sb="1" eb="2">
      <t>ガツ</t>
    </rPh>
    <rPh sb="2" eb="4">
      <t>ゴウケイ</t>
    </rPh>
    <phoneticPr fontId="2"/>
  </si>
  <si>
    <t>●●●●円</t>
    <rPh sb="4" eb="5">
      <t>エン</t>
    </rPh>
    <phoneticPr fontId="2"/>
  </si>
  <si>
    <t>●●水素ステーション</t>
    <rPh sb="2" eb="4">
      <t>スイソ</t>
    </rPh>
    <phoneticPr fontId="2"/>
  </si>
  <si>
    <t>作成例</t>
    <rPh sb="0" eb="2">
      <t>サクセイ</t>
    </rPh>
    <rPh sb="2" eb="3">
      <t>レイ</t>
    </rPh>
    <phoneticPr fontId="2"/>
  </si>
  <si>
    <t>水素価格/kg(税込)(a)</t>
    <rPh sb="0" eb="2">
      <t>スイソ</t>
    </rPh>
    <rPh sb="2" eb="4">
      <t>カカク</t>
    </rPh>
    <rPh sb="8" eb="10">
      <t>ゼイコ</t>
    </rPh>
    <phoneticPr fontId="2"/>
  </si>
  <si>
    <t>水素燃料代実績
（税込）</t>
    <rPh sb="0" eb="2">
      <t>スイソ</t>
    </rPh>
    <rPh sb="2" eb="5">
      <t>ネンリョウダイ</t>
    </rPh>
    <rPh sb="5" eb="7">
      <t>ジッセキ</t>
    </rPh>
    <rPh sb="9" eb="11">
      <t>ゼイコ</t>
    </rPh>
    <phoneticPr fontId="2"/>
  </si>
  <si>
    <t>充填量実績</t>
    <rPh sb="0" eb="3">
      <t>ジュウテンリョウ</t>
    </rPh>
    <rPh sb="3" eb="5">
      <t>ジッセキ</t>
    </rPh>
    <phoneticPr fontId="2"/>
  </si>
  <si>
    <t>=</t>
    <phoneticPr fontId="2"/>
  </si>
  <si>
    <t>=A</t>
    <phoneticPr fontId="2"/>
  </si>
  <si>
    <t>=B</t>
    <phoneticPr fontId="2"/>
  </si>
  <si>
    <t>水素価格/kg(税込)(a)</t>
    <rPh sb="0" eb="2">
      <t>スイソ</t>
    </rPh>
    <rPh sb="2" eb="4">
      <t>カカク</t>
    </rPh>
    <phoneticPr fontId="2"/>
  </si>
  <si>
    <t>交付請求額＝｛A-（B×715）｝÷1.1</t>
    <rPh sb="0" eb="2">
      <t>コウフ</t>
    </rPh>
    <rPh sb="2" eb="5">
      <t>セイキュウガク</t>
    </rPh>
    <phoneticPr fontId="2"/>
  </si>
  <si>
    <t>令和8年3月</t>
    <rPh sb="0" eb="2">
      <t>レイワ</t>
    </rPh>
    <rPh sb="3" eb="4">
      <t>ネン</t>
    </rPh>
    <rPh sb="5" eb="6">
      <t>ガツ</t>
    </rPh>
    <phoneticPr fontId="2"/>
  </si>
  <si>
    <t>令和8年2月</t>
    <rPh sb="0" eb="2">
      <t>レイワ</t>
    </rPh>
    <rPh sb="3" eb="4">
      <t>ネン</t>
    </rPh>
    <rPh sb="5" eb="6">
      <t>ガツ</t>
    </rPh>
    <phoneticPr fontId="2"/>
  </si>
  <si>
    <t>ENEOS空港</t>
    <rPh sb="5" eb="7">
      <t>クウコウ</t>
    </rPh>
    <phoneticPr fontId="2"/>
  </si>
  <si>
    <t>令和8年1月</t>
    <rPh sb="0" eb="2">
      <t>レイワ</t>
    </rPh>
    <rPh sb="3" eb="4">
      <t>ネン</t>
    </rPh>
    <rPh sb="5" eb="6">
      <t>ガツ</t>
    </rPh>
    <phoneticPr fontId="2"/>
  </si>
  <si>
    <t>令和7年12月</t>
    <rPh sb="0" eb="2">
      <t>レイワ</t>
    </rPh>
    <rPh sb="3" eb="4">
      <t>ネン</t>
    </rPh>
    <rPh sb="6" eb="7">
      <t>ガツ</t>
    </rPh>
    <phoneticPr fontId="2"/>
  </si>
  <si>
    <t>令和7年11月</t>
    <rPh sb="0" eb="2">
      <t>レイワ</t>
    </rPh>
    <rPh sb="3" eb="4">
      <t>ネン</t>
    </rPh>
    <rPh sb="6" eb="7">
      <t>ガツ</t>
    </rPh>
    <phoneticPr fontId="2"/>
  </si>
  <si>
    <t>令和7年10月</t>
    <rPh sb="0" eb="2">
      <t>レイワ</t>
    </rPh>
    <rPh sb="3" eb="4">
      <t>ネン</t>
    </rPh>
    <rPh sb="6" eb="7">
      <t>ガツ</t>
    </rPh>
    <phoneticPr fontId="2"/>
  </si>
  <si>
    <t>令和7年9月</t>
    <rPh sb="0" eb="2">
      <t>レイワ</t>
    </rPh>
    <rPh sb="3" eb="4">
      <t>ネン</t>
    </rPh>
    <rPh sb="5" eb="6">
      <t>ガツ</t>
    </rPh>
    <phoneticPr fontId="2"/>
  </si>
  <si>
    <t>令和7年8月</t>
    <rPh sb="0" eb="2">
      <t>レイワ</t>
    </rPh>
    <rPh sb="3" eb="4">
      <t>ネン</t>
    </rPh>
    <rPh sb="5" eb="6">
      <t>ガツ</t>
    </rPh>
    <phoneticPr fontId="2"/>
  </si>
  <si>
    <t>令和7年7月</t>
    <rPh sb="0" eb="2">
      <t>レイワ</t>
    </rPh>
    <rPh sb="3" eb="4">
      <t>ネン</t>
    </rPh>
    <rPh sb="5" eb="6">
      <t>ガツ</t>
    </rPh>
    <phoneticPr fontId="2"/>
  </si>
  <si>
    <t>令和7年6月</t>
    <rPh sb="0" eb="2">
      <t>レイワ</t>
    </rPh>
    <rPh sb="3" eb="4">
      <t>ネン</t>
    </rPh>
    <rPh sb="5" eb="6">
      <t>ガツ</t>
    </rPh>
    <phoneticPr fontId="2"/>
  </si>
  <si>
    <t>令和7年5月</t>
    <rPh sb="0" eb="2">
      <t>レイワ</t>
    </rPh>
    <rPh sb="3" eb="4">
      <t>ネン</t>
    </rPh>
    <rPh sb="5" eb="6">
      <t>ガツ</t>
    </rPh>
    <phoneticPr fontId="2"/>
  </si>
  <si>
    <t>令和7年4月</t>
    <rPh sb="0" eb="2">
      <t>レイワ</t>
    </rPh>
    <rPh sb="3" eb="4">
      <t>ネン</t>
    </rPh>
    <rPh sb="5" eb="6">
      <t>ガツ</t>
    </rPh>
    <phoneticPr fontId="2"/>
  </si>
  <si>
    <t>R8.1</t>
    <phoneticPr fontId="2"/>
  </si>
  <si>
    <t>R8.2</t>
    <phoneticPr fontId="2"/>
  </si>
  <si>
    <t>R8.3</t>
    <phoneticPr fontId="2"/>
  </si>
  <si>
    <t>R7.4</t>
    <phoneticPr fontId="2"/>
  </si>
  <si>
    <t>R7.5</t>
    <phoneticPr fontId="2"/>
  </si>
  <si>
    <t>R7.6</t>
    <phoneticPr fontId="2"/>
  </si>
  <si>
    <t>R7.7</t>
    <phoneticPr fontId="2"/>
  </si>
  <si>
    <t>R7.8</t>
    <phoneticPr fontId="2"/>
  </si>
  <si>
    <t>R7.9</t>
    <phoneticPr fontId="2"/>
  </si>
  <si>
    <t>R7.10</t>
    <phoneticPr fontId="2"/>
  </si>
  <si>
    <t>R7.11</t>
    <phoneticPr fontId="2"/>
  </si>
  <si>
    <t>R7.12</t>
    <phoneticPr fontId="2"/>
  </si>
  <si>
    <t>福岡県水素グリーン成長戦略会議
令和７年度福岡県FC商用車の運行に係る水素燃料代補助金
水素充填実績報告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</si>
</sst>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0&quot;kg&quot;"/>
    <numFmt numFmtId="177" formatCode="#,##0&quot;円&quot;"/>
  </numFmts>
  <fonts count="12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9"/>
      <color indexed="81"/>
      <name val="ＭＳ Ｐゴシック"/>
      <family val="3"/>
      <charset val="128"/>
    </font>
    <font>
      <b/>
      <sz val="1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thin">
        <color indexed="64"/>
      </top>
      <bottom style="medium">
        <color rgb="FFFF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2" borderId="1" xfId="0" applyFill="1" applyBorder="1" applyAlignment="1">
      <alignment horizontal="center" vertical="center"/>
    </xf>
    <xf numFmtId="56" fontId="0" fillId="0" borderId="1" xfId="0" applyNumberFormat="1" applyBorder="1" applyAlignment="1">
      <alignment horizontal="left" vertical="center"/>
    </xf>
    <xf numFmtId="20" fontId="0" fillId="0" borderId="1" xfId="0" applyNumberFormat="1" applyBorder="1" applyAlignment="1">
      <alignment horizontal="left" vertical="center"/>
    </xf>
    <xf numFmtId="56" fontId="0" fillId="3" borderId="1" xfId="0" applyNumberFormat="1" applyFill="1" applyBorder="1" applyAlignment="1">
      <alignment horizontal="left" vertical="center"/>
    </xf>
    <xf numFmtId="20" fontId="0" fillId="3" borderId="1" xfId="0" applyNumberFormat="1" applyFill="1" applyBorder="1" applyAlignment="1">
      <alignment horizontal="left" vertical="center"/>
    </xf>
    <xf numFmtId="176" fontId="0" fillId="3" borderId="1" xfId="0" applyNumberFormat="1" applyFill="1" applyBorder="1" applyAlignment="1">
      <alignment horizontal="left" vertical="center"/>
    </xf>
    <xf numFmtId="177" fontId="0" fillId="3" borderId="1" xfId="1" applyNumberFormat="1" applyFont="1" applyFill="1" applyBorder="1" applyAlignment="1">
      <alignment horizontal="left" vertical="center"/>
    </xf>
    <xf numFmtId="177" fontId="0" fillId="0" borderId="1" xfId="1" applyNumberFormat="1" applyFont="1" applyFill="1" applyBorder="1" applyAlignment="1">
      <alignment horizontal="left" vertical="center"/>
    </xf>
    <xf numFmtId="176" fontId="0" fillId="0" borderId="1" xfId="0" applyNumberFormat="1" applyFill="1" applyBorder="1" applyAlignment="1">
      <alignment horizontal="left" vertical="center"/>
    </xf>
    <xf numFmtId="0" fontId="0" fillId="0" borderId="1" xfId="0" applyFill="1" applyBorder="1" applyAlignment="1">
      <alignment horizontal="left" vertical="center"/>
    </xf>
    <xf numFmtId="0" fontId="0" fillId="0" borderId="0" xfId="0" applyAlignment="1">
      <alignment horizontal="right" vertical="center"/>
    </xf>
    <xf numFmtId="177" fontId="0" fillId="0" borderId="2" xfId="0" applyNumberFormat="1" applyBorder="1">
      <alignment vertical="center"/>
    </xf>
    <xf numFmtId="176" fontId="0" fillId="0" borderId="2" xfId="0" applyNumberFormat="1" applyBorder="1">
      <alignment vertical="center"/>
    </xf>
    <xf numFmtId="0" fontId="0" fillId="2" borderId="3" xfId="0" applyFill="1" applyBorder="1" applyAlignment="1">
      <alignment horizontal="center" vertical="center"/>
    </xf>
    <xf numFmtId="0" fontId="0" fillId="0" borderId="0" xfId="0" applyFill="1" applyBorder="1" applyAlignment="1">
      <alignment horizontal="right" vertical="center"/>
    </xf>
    <xf numFmtId="0" fontId="0" fillId="0" borderId="0" xfId="0" applyAlignment="1">
      <alignment horizontal="center" vertical="center" wrapText="1"/>
    </xf>
    <xf numFmtId="0" fontId="0" fillId="3" borderId="1" xfId="0" applyFill="1" applyBorder="1" applyAlignment="1">
      <alignment horizontal="left" vertical="center" shrinkToFit="1"/>
    </xf>
    <xf numFmtId="0" fontId="0" fillId="0" borderId="1" xfId="0" applyBorder="1" applyAlignment="1">
      <alignment horizontal="left" vertical="center"/>
    </xf>
    <xf numFmtId="20" fontId="0" fillId="0" borderId="4" xfId="0" applyNumberFormat="1" applyBorder="1" applyAlignment="1">
      <alignment horizontal="left" vertical="center"/>
    </xf>
    <xf numFmtId="56" fontId="0" fillId="0" borderId="3" xfId="0" applyNumberFormat="1" applyBorder="1" applyAlignment="1">
      <alignment horizontal="left" vertical="center"/>
    </xf>
    <xf numFmtId="56" fontId="0" fillId="0" borderId="5" xfId="0" applyNumberFormat="1" applyBorder="1" applyAlignment="1">
      <alignment horizontal="left" vertical="center"/>
    </xf>
    <xf numFmtId="56" fontId="0" fillId="4" borderId="6" xfId="0" applyNumberFormat="1" applyFill="1" applyBorder="1" applyAlignment="1">
      <alignment horizontal="left" vertical="center"/>
    </xf>
    <xf numFmtId="56" fontId="0" fillId="4" borderId="7" xfId="0" applyNumberFormat="1" applyFill="1" applyBorder="1" applyAlignment="1">
      <alignment horizontal="left" vertical="center"/>
    </xf>
    <xf numFmtId="0" fontId="6" fillId="0" borderId="0" xfId="0" applyFont="1">
      <alignment vertical="center"/>
    </xf>
    <xf numFmtId="0" fontId="0" fillId="2" borderId="1" xfId="0" applyFill="1" applyBorder="1" applyAlignment="1">
      <alignment horizontal="center" vertical="center" wrapText="1"/>
    </xf>
    <xf numFmtId="0" fontId="7" fillId="0" borderId="0" xfId="0" applyFont="1">
      <alignment vertical="center"/>
    </xf>
    <xf numFmtId="0" fontId="7" fillId="0" borderId="0" xfId="0" applyFont="1" applyAlignment="1">
      <alignment horizontal="right" vertical="center"/>
    </xf>
    <xf numFmtId="177" fontId="8" fillId="0" borderId="1" xfId="0" applyNumberFormat="1" applyFont="1" applyBorder="1">
      <alignment vertical="center"/>
    </xf>
    <xf numFmtId="176" fontId="8" fillId="0" borderId="1" xfId="0" applyNumberFormat="1" applyFont="1" applyBorder="1">
      <alignment vertical="center"/>
    </xf>
    <xf numFmtId="0" fontId="9" fillId="0" borderId="0" xfId="0" applyFont="1" applyFill="1" applyBorder="1" applyAlignment="1">
      <alignment horizontal="right" vertical="center"/>
    </xf>
    <xf numFmtId="177" fontId="8" fillId="0" borderId="3" xfId="0" applyNumberFormat="1" applyFont="1" applyBorder="1">
      <alignment vertical="center"/>
    </xf>
    <xf numFmtId="176" fontId="8" fillId="0" borderId="3" xfId="0" applyNumberFormat="1" applyFont="1" applyBorder="1">
      <alignment vertical="center"/>
    </xf>
    <xf numFmtId="177" fontId="10" fillId="4" borderId="8" xfId="0" applyNumberFormat="1" applyFont="1" applyFill="1" applyBorder="1">
      <alignment vertical="center"/>
    </xf>
    <xf numFmtId="176" fontId="10" fillId="4" borderId="9" xfId="0" applyNumberFormat="1" applyFont="1" applyFill="1" applyBorder="1">
      <alignment vertical="center"/>
    </xf>
    <xf numFmtId="0" fontId="11" fillId="0" borderId="0" xfId="0" applyFont="1">
      <alignment vertical="center"/>
    </xf>
    <xf numFmtId="0" fontId="11" fillId="0" borderId="0" xfId="0" applyFont="1" applyAlignment="1">
      <alignment horizontal="right" vertical="center"/>
    </xf>
    <xf numFmtId="177" fontId="7" fillId="0" borderId="0" xfId="0" quotePrefix="1" applyNumberFormat="1" applyFont="1" applyBorder="1" applyAlignment="1">
      <alignment horizontal="right" vertical="center"/>
    </xf>
    <xf numFmtId="176" fontId="8" fillId="0" borderId="0" xfId="0" quotePrefix="1" applyNumberFormat="1" applyFont="1" applyBorder="1" applyAlignment="1">
      <alignment horizontal="right" vertical="center"/>
    </xf>
    <xf numFmtId="20" fontId="0" fillId="0" borderId="1" xfId="1" applyNumberFormat="1" applyFont="1" applyFill="1" applyBorder="1" applyAlignment="1">
      <alignment horizontal="left" vertical="center"/>
    </xf>
    <xf numFmtId="20" fontId="0" fillId="0" borderId="1" xfId="0" applyNumberFormat="1" applyBorder="1">
      <alignment vertical="center"/>
    </xf>
    <xf numFmtId="20" fontId="0" fillId="0" borderId="0" xfId="0" applyNumberFormat="1">
      <alignment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38" fontId="11" fillId="0" borderId="0" xfId="1" applyFont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23"/>
  <sheetViews>
    <sheetView tabSelected="1" zoomScaleNormal="100" workbookViewId="0">
      <selection activeCell="G15" sqref="G15"/>
    </sheetView>
  </sheetViews>
  <sheetFormatPr defaultRowHeight="13" x14ac:dyDescent="0.2"/>
  <cols>
    <col min="3" max="3" width="17.36328125" bestFit="1" customWidth="1"/>
    <col min="4" max="4" width="11.7265625" bestFit="1" customWidth="1"/>
  </cols>
  <sheetData>
    <row r="2" spans="1:9" ht="46.5" customHeight="1" x14ac:dyDescent="0.2">
      <c r="A2" s="44" t="s">
        <v>63</v>
      </c>
      <c r="B2" s="45"/>
      <c r="C2" s="45"/>
      <c r="D2" s="45"/>
      <c r="E2" s="45"/>
      <c r="F2" s="45"/>
      <c r="G2" s="45"/>
      <c r="H2" s="45"/>
      <c r="I2" s="45"/>
    </row>
    <row r="3" spans="1:9" x14ac:dyDescent="0.2">
      <c r="A3" s="18"/>
      <c r="B3" s="1"/>
      <c r="C3" s="1"/>
      <c r="D3" s="1"/>
      <c r="E3" s="1"/>
      <c r="F3" s="1"/>
      <c r="G3" s="1"/>
      <c r="H3" s="1"/>
      <c r="I3" s="1"/>
    </row>
    <row r="5" spans="1:9" ht="26" x14ac:dyDescent="0.2">
      <c r="C5" s="27" t="s">
        <v>31</v>
      </c>
      <c r="D5" s="3" t="s">
        <v>32</v>
      </c>
    </row>
    <row r="6" spans="1:9" s="28" customFormat="1" ht="22.5" customHeight="1" x14ac:dyDescent="0.2">
      <c r="B6" s="29" t="s">
        <v>54</v>
      </c>
      <c r="C6" s="30">
        <f>'R7年4月'!F37</f>
        <v>0</v>
      </c>
      <c r="D6" s="31">
        <f>'R7年4月'!E37</f>
        <v>0</v>
      </c>
    </row>
    <row r="7" spans="1:9" s="28" customFormat="1" ht="22.5" customHeight="1" x14ac:dyDescent="0.2">
      <c r="B7" s="29" t="s">
        <v>55</v>
      </c>
      <c r="C7" s="30">
        <f>'R7年5月'!F38</f>
        <v>0</v>
      </c>
      <c r="D7" s="31">
        <f>'R7年5月'!E38</f>
        <v>0</v>
      </c>
    </row>
    <row r="8" spans="1:9" s="28" customFormat="1" ht="22.5" customHeight="1" x14ac:dyDescent="0.2">
      <c r="B8" s="29" t="s">
        <v>56</v>
      </c>
      <c r="C8" s="30">
        <f>'R7年6月'!F37</f>
        <v>0</v>
      </c>
      <c r="D8" s="31">
        <f>'R7年6月'!E37</f>
        <v>0</v>
      </c>
    </row>
    <row r="9" spans="1:9" s="28" customFormat="1" ht="22.5" customHeight="1" x14ac:dyDescent="0.2">
      <c r="B9" s="29" t="s">
        <v>57</v>
      </c>
      <c r="C9" s="30">
        <f>'R7年7月'!F38</f>
        <v>0</v>
      </c>
      <c r="D9" s="31">
        <f>'R7年7月'!E38</f>
        <v>0</v>
      </c>
    </row>
    <row r="10" spans="1:9" s="28" customFormat="1" ht="22.5" customHeight="1" x14ac:dyDescent="0.2">
      <c r="B10" s="29" t="s">
        <v>58</v>
      </c>
      <c r="C10" s="30">
        <f>'R7年8月'!F38</f>
        <v>0</v>
      </c>
      <c r="D10" s="31">
        <f>'R7年8月'!E38</f>
        <v>0</v>
      </c>
    </row>
    <row r="11" spans="1:9" s="28" customFormat="1" ht="22.5" customHeight="1" x14ac:dyDescent="0.2">
      <c r="B11" s="29" t="s">
        <v>59</v>
      </c>
      <c r="C11" s="30">
        <f>'R7年9月'!F37</f>
        <v>0</v>
      </c>
      <c r="D11" s="31">
        <f>'R7年9月'!E37</f>
        <v>0</v>
      </c>
    </row>
    <row r="12" spans="1:9" s="28" customFormat="1" ht="22.5" customHeight="1" x14ac:dyDescent="0.2">
      <c r="B12" s="29" t="s">
        <v>60</v>
      </c>
      <c r="C12" s="30">
        <f>'R7年10月'!F38</f>
        <v>0</v>
      </c>
      <c r="D12" s="31">
        <f>'R7年10月'!E38</f>
        <v>0</v>
      </c>
    </row>
    <row r="13" spans="1:9" s="28" customFormat="1" ht="22.5" customHeight="1" x14ac:dyDescent="0.2">
      <c r="B13" s="29" t="s">
        <v>61</v>
      </c>
      <c r="C13" s="30">
        <f>'R7年11月'!F37</f>
        <v>0</v>
      </c>
      <c r="D13" s="31">
        <f>'R7年11月'!E37</f>
        <v>0</v>
      </c>
    </row>
    <row r="14" spans="1:9" s="28" customFormat="1" ht="22.5" customHeight="1" x14ac:dyDescent="0.2">
      <c r="B14" s="29" t="s">
        <v>62</v>
      </c>
      <c r="C14" s="30">
        <f>'R7年12月'!F38</f>
        <v>0</v>
      </c>
      <c r="D14" s="31">
        <f>'R7年12月'!E38</f>
        <v>0</v>
      </c>
    </row>
    <row r="15" spans="1:9" s="28" customFormat="1" ht="22.5" customHeight="1" x14ac:dyDescent="0.2">
      <c r="B15" s="29" t="s">
        <v>51</v>
      </c>
      <c r="C15" s="30">
        <f>'R8年1月'!F38</f>
        <v>0</v>
      </c>
      <c r="D15" s="31">
        <f>'R8年1月'!E38</f>
        <v>0</v>
      </c>
    </row>
    <row r="16" spans="1:9" s="28" customFormat="1" ht="22.5" customHeight="1" x14ac:dyDescent="0.2">
      <c r="B16" s="29" t="s">
        <v>52</v>
      </c>
      <c r="C16" s="30">
        <f>'R8年2月'!F35</f>
        <v>0</v>
      </c>
      <c r="D16" s="31">
        <f>'R8年2月'!E35</f>
        <v>0</v>
      </c>
    </row>
    <row r="17" spans="2:8" s="28" customFormat="1" ht="22.5" customHeight="1" thickBot="1" x14ac:dyDescent="0.25">
      <c r="B17" s="29" t="s">
        <v>53</v>
      </c>
      <c r="C17" s="33">
        <f>'R8年3月'!F38</f>
        <v>0</v>
      </c>
      <c r="D17" s="34">
        <f>'R8年3月'!E38</f>
        <v>0</v>
      </c>
    </row>
    <row r="18" spans="2:8" ht="22.5" customHeight="1" thickBot="1" x14ac:dyDescent="0.25">
      <c r="B18" s="32" t="s">
        <v>22</v>
      </c>
      <c r="C18" s="35">
        <f>SUM(C6:C17)</f>
        <v>0</v>
      </c>
      <c r="D18" s="36">
        <f>SUM(D6:D17)</f>
        <v>0</v>
      </c>
    </row>
    <row r="19" spans="2:8" ht="16.5" x14ac:dyDescent="0.2">
      <c r="B19" s="17"/>
      <c r="C19" s="39" t="s">
        <v>34</v>
      </c>
      <c r="D19" s="40" t="s">
        <v>35</v>
      </c>
    </row>
    <row r="20" spans="2:8" ht="50.25" customHeight="1" x14ac:dyDescent="0.2"/>
    <row r="21" spans="2:8" ht="21" x14ac:dyDescent="0.2">
      <c r="B21" s="37" t="s">
        <v>37</v>
      </c>
    </row>
    <row r="22" spans="2:8" ht="21" x14ac:dyDescent="0.2">
      <c r="C22" s="37" t="str">
        <f>" 　　　＝｛"&amp;TEXT($C$18,"#,##")&amp;"-（"&amp;TEXT($D$18,"#,##.00")&amp;"×715）｝÷1.1"</f>
        <v xml:space="preserve"> 　　　＝｛-（.00×715）｝÷1.1</v>
      </c>
    </row>
    <row r="23" spans="2:8" ht="21" x14ac:dyDescent="0.2">
      <c r="E23" s="38" t="s">
        <v>33</v>
      </c>
      <c r="F23" s="46">
        <f>ROUNDUP(($C$18-($D$18*715))/1.1,0)</f>
        <v>0</v>
      </c>
      <c r="G23" s="46"/>
      <c r="H23" s="46"/>
    </row>
  </sheetData>
  <mergeCells count="2">
    <mergeCell ref="A2:I2"/>
    <mergeCell ref="F23:H23"/>
  </mergeCells>
  <phoneticPr fontId="2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45"/>
  <sheetViews>
    <sheetView view="pageBreakPreview" zoomScale="130" zoomScaleNormal="100" zoomScaleSheetLayoutView="130" workbookViewId="0"/>
  </sheetViews>
  <sheetFormatPr defaultRowHeight="13" x14ac:dyDescent="0.2"/>
  <cols>
    <col min="1" max="1" width="12.54296875" bestFit="1" customWidth="1"/>
    <col min="3" max="3" width="15.26953125" bestFit="1" customWidth="1"/>
    <col min="4" max="4" width="21.453125" customWidth="1"/>
    <col min="5" max="5" width="11.7265625" customWidth="1"/>
    <col min="6" max="6" width="21.26953125" customWidth="1"/>
  </cols>
  <sheetData>
    <row r="2" spans="1:6" x14ac:dyDescent="0.2">
      <c r="A2" t="s">
        <v>43</v>
      </c>
    </row>
    <row r="3" spans="1:6" x14ac:dyDescent="0.2">
      <c r="A3" s="3" t="s">
        <v>0</v>
      </c>
      <c r="B3" s="3" t="s">
        <v>3</v>
      </c>
      <c r="C3" s="3" t="s">
        <v>1</v>
      </c>
      <c r="D3" s="3" t="s">
        <v>30</v>
      </c>
      <c r="E3" s="3" t="s">
        <v>7</v>
      </c>
      <c r="F3" s="3" t="s">
        <v>5</v>
      </c>
    </row>
    <row r="4" spans="1:6" s="2" customFormat="1" x14ac:dyDescent="0.2">
      <c r="A4" s="6" t="s">
        <v>6</v>
      </c>
      <c r="B4" s="7">
        <v>0.64583333333333337</v>
      </c>
      <c r="C4" s="19" t="s">
        <v>28</v>
      </c>
      <c r="D4" s="9" t="s">
        <v>27</v>
      </c>
      <c r="E4" s="8">
        <v>5.5</v>
      </c>
      <c r="F4" s="9" t="s">
        <v>27</v>
      </c>
    </row>
    <row r="5" spans="1:6" s="2" customFormat="1" x14ac:dyDescent="0.2">
      <c r="A5" s="4">
        <v>45962</v>
      </c>
      <c r="B5" s="41"/>
      <c r="C5" s="12"/>
      <c r="D5" s="10"/>
      <c r="E5" s="11"/>
      <c r="F5" s="10">
        <f>IF(COUNTIF(C5,"*ENEOS*")=1,ROUNDDOWN(D5*E5,0),ROUND(D5*E5,0))</f>
        <v>0</v>
      </c>
    </row>
    <row r="6" spans="1:6" s="2" customFormat="1" x14ac:dyDescent="0.2">
      <c r="A6" s="4">
        <v>45963</v>
      </c>
      <c r="B6" s="41"/>
      <c r="C6" s="12"/>
      <c r="D6" s="10"/>
      <c r="E6" s="11"/>
      <c r="F6" s="10">
        <f t="shared" ref="F6:F34" si="0">IF(COUNTIF(C6,"*ENEOS*")=1,ROUNDDOWN(D6*E6,0),ROUND(D6*E6,0))</f>
        <v>0</v>
      </c>
    </row>
    <row r="7" spans="1:6" s="2" customFormat="1" x14ac:dyDescent="0.2">
      <c r="A7" s="4">
        <v>45964</v>
      </c>
      <c r="B7" s="41"/>
      <c r="C7" s="12"/>
      <c r="D7" s="10"/>
      <c r="E7" s="11"/>
      <c r="F7" s="10">
        <f t="shared" si="0"/>
        <v>0</v>
      </c>
    </row>
    <row r="8" spans="1:6" s="2" customFormat="1" x14ac:dyDescent="0.2">
      <c r="A8" s="4">
        <v>45965</v>
      </c>
      <c r="B8" s="41"/>
      <c r="C8" s="12"/>
      <c r="D8" s="10"/>
      <c r="E8" s="11"/>
      <c r="F8" s="10">
        <f t="shared" si="0"/>
        <v>0</v>
      </c>
    </row>
    <row r="9" spans="1:6" x14ac:dyDescent="0.2">
      <c r="A9" s="4">
        <v>45966</v>
      </c>
      <c r="B9" s="41"/>
      <c r="C9" s="12"/>
      <c r="D9" s="10"/>
      <c r="E9" s="11"/>
      <c r="F9" s="10">
        <f t="shared" si="0"/>
        <v>0</v>
      </c>
    </row>
    <row r="10" spans="1:6" x14ac:dyDescent="0.2">
      <c r="A10" s="4">
        <v>45967</v>
      </c>
      <c r="B10" s="41"/>
      <c r="C10" s="12"/>
      <c r="D10" s="10"/>
      <c r="E10" s="11"/>
      <c r="F10" s="10">
        <f t="shared" si="0"/>
        <v>0</v>
      </c>
    </row>
    <row r="11" spans="1:6" x14ac:dyDescent="0.2">
      <c r="A11" s="4">
        <v>45968</v>
      </c>
      <c r="B11" s="41"/>
      <c r="C11" s="12"/>
      <c r="D11" s="10"/>
      <c r="E11" s="11"/>
      <c r="F11" s="10">
        <f t="shared" si="0"/>
        <v>0</v>
      </c>
    </row>
    <row r="12" spans="1:6" x14ac:dyDescent="0.2">
      <c r="A12" s="4">
        <v>45969</v>
      </c>
      <c r="B12" s="41"/>
      <c r="C12" s="12"/>
      <c r="D12" s="10"/>
      <c r="E12" s="11"/>
      <c r="F12" s="10">
        <f t="shared" si="0"/>
        <v>0</v>
      </c>
    </row>
    <row r="13" spans="1:6" x14ac:dyDescent="0.2">
      <c r="A13" s="4">
        <v>45970</v>
      </c>
      <c r="B13" s="41"/>
      <c r="C13" s="12"/>
      <c r="D13" s="10"/>
      <c r="E13" s="11"/>
      <c r="F13" s="10">
        <f t="shared" si="0"/>
        <v>0</v>
      </c>
    </row>
    <row r="14" spans="1:6" x14ac:dyDescent="0.2">
      <c r="A14" s="4">
        <v>45971</v>
      </c>
      <c r="B14" s="41"/>
      <c r="C14" s="12"/>
      <c r="D14" s="10"/>
      <c r="E14" s="11"/>
      <c r="F14" s="10">
        <f t="shared" si="0"/>
        <v>0</v>
      </c>
    </row>
    <row r="15" spans="1:6" x14ac:dyDescent="0.2">
      <c r="A15" s="4">
        <v>45972</v>
      </c>
      <c r="B15" s="41"/>
      <c r="C15" s="12"/>
      <c r="D15" s="10"/>
      <c r="E15" s="11"/>
      <c r="F15" s="10">
        <f t="shared" si="0"/>
        <v>0</v>
      </c>
    </row>
    <row r="16" spans="1:6" x14ac:dyDescent="0.2">
      <c r="A16" s="4">
        <v>45973</v>
      </c>
      <c r="B16" s="41"/>
      <c r="C16" s="12"/>
      <c r="D16" s="10"/>
      <c r="E16" s="11"/>
      <c r="F16" s="10">
        <f t="shared" si="0"/>
        <v>0</v>
      </c>
    </row>
    <row r="17" spans="1:6" x14ac:dyDescent="0.2">
      <c r="A17" s="4">
        <v>45974</v>
      </c>
      <c r="B17" s="41"/>
      <c r="C17" s="12"/>
      <c r="D17" s="10"/>
      <c r="E17" s="11"/>
      <c r="F17" s="10">
        <f t="shared" si="0"/>
        <v>0</v>
      </c>
    </row>
    <row r="18" spans="1:6" x14ac:dyDescent="0.2">
      <c r="A18" s="4">
        <v>45975</v>
      </c>
      <c r="B18" s="41"/>
      <c r="C18" s="12"/>
      <c r="D18" s="10"/>
      <c r="E18" s="11"/>
      <c r="F18" s="10">
        <f t="shared" si="0"/>
        <v>0</v>
      </c>
    </row>
    <row r="19" spans="1:6" x14ac:dyDescent="0.2">
      <c r="A19" s="4">
        <v>45976</v>
      </c>
      <c r="B19" s="41"/>
      <c r="C19" s="12"/>
      <c r="D19" s="10"/>
      <c r="E19" s="11"/>
      <c r="F19" s="10">
        <f t="shared" si="0"/>
        <v>0</v>
      </c>
    </row>
    <row r="20" spans="1:6" x14ac:dyDescent="0.2">
      <c r="A20" s="4">
        <v>45977</v>
      </c>
      <c r="B20" s="41"/>
      <c r="C20" s="12"/>
      <c r="D20" s="10"/>
      <c r="E20" s="11"/>
      <c r="F20" s="10">
        <f t="shared" si="0"/>
        <v>0</v>
      </c>
    </row>
    <row r="21" spans="1:6" x14ac:dyDescent="0.2">
      <c r="A21" s="4">
        <v>45978</v>
      </c>
      <c r="B21" s="41"/>
      <c r="C21" s="12"/>
      <c r="D21" s="10"/>
      <c r="E21" s="11"/>
      <c r="F21" s="10">
        <f t="shared" si="0"/>
        <v>0</v>
      </c>
    </row>
    <row r="22" spans="1:6" x14ac:dyDescent="0.2">
      <c r="A22" s="4">
        <v>45979</v>
      </c>
      <c r="B22" s="41"/>
      <c r="C22" s="12"/>
      <c r="D22" s="10"/>
      <c r="E22" s="11"/>
      <c r="F22" s="10">
        <f t="shared" si="0"/>
        <v>0</v>
      </c>
    </row>
    <row r="23" spans="1:6" x14ac:dyDescent="0.2">
      <c r="A23" s="4">
        <v>45980</v>
      </c>
      <c r="B23" s="41"/>
      <c r="C23" s="12"/>
      <c r="D23" s="10"/>
      <c r="E23" s="11"/>
      <c r="F23" s="10">
        <f t="shared" si="0"/>
        <v>0</v>
      </c>
    </row>
    <row r="24" spans="1:6" x14ac:dyDescent="0.2">
      <c r="A24" s="4">
        <v>45981</v>
      </c>
      <c r="B24" s="41"/>
      <c r="C24" s="12"/>
      <c r="D24" s="10"/>
      <c r="E24" s="11"/>
      <c r="F24" s="10">
        <f t="shared" si="0"/>
        <v>0</v>
      </c>
    </row>
    <row r="25" spans="1:6" x14ac:dyDescent="0.2">
      <c r="A25" s="4">
        <v>45982</v>
      </c>
      <c r="B25" s="41"/>
      <c r="C25" s="12"/>
      <c r="D25" s="10"/>
      <c r="E25" s="11"/>
      <c r="F25" s="10">
        <f t="shared" si="0"/>
        <v>0</v>
      </c>
    </row>
    <row r="26" spans="1:6" x14ac:dyDescent="0.2">
      <c r="A26" s="4">
        <v>45983</v>
      </c>
      <c r="B26" s="41"/>
      <c r="C26" s="12"/>
      <c r="D26" s="10"/>
      <c r="E26" s="11"/>
      <c r="F26" s="10">
        <f t="shared" si="0"/>
        <v>0</v>
      </c>
    </row>
    <row r="27" spans="1:6" x14ac:dyDescent="0.2">
      <c r="A27" s="4">
        <v>45984</v>
      </c>
      <c r="B27" s="41"/>
      <c r="C27" s="12"/>
      <c r="D27" s="10"/>
      <c r="E27" s="11"/>
      <c r="F27" s="10">
        <f t="shared" si="0"/>
        <v>0</v>
      </c>
    </row>
    <row r="28" spans="1:6" x14ac:dyDescent="0.2">
      <c r="A28" s="4">
        <v>45985</v>
      </c>
      <c r="B28" s="42"/>
      <c r="C28" s="12"/>
      <c r="D28" s="10"/>
      <c r="E28" s="11"/>
      <c r="F28" s="10">
        <f t="shared" si="0"/>
        <v>0</v>
      </c>
    </row>
    <row r="29" spans="1:6" x14ac:dyDescent="0.2">
      <c r="A29" s="4">
        <v>45986</v>
      </c>
      <c r="B29" s="42"/>
      <c r="C29" s="12"/>
      <c r="D29" s="10"/>
      <c r="E29" s="11"/>
      <c r="F29" s="10">
        <f t="shared" si="0"/>
        <v>0</v>
      </c>
    </row>
    <row r="30" spans="1:6" x14ac:dyDescent="0.2">
      <c r="A30" s="4">
        <v>45987</v>
      </c>
      <c r="B30" s="42"/>
      <c r="C30" s="12"/>
      <c r="D30" s="10"/>
      <c r="E30" s="11"/>
      <c r="F30" s="10">
        <f t="shared" si="0"/>
        <v>0</v>
      </c>
    </row>
    <row r="31" spans="1:6" x14ac:dyDescent="0.2">
      <c r="A31" s="4">
        <v>45988</v>
      </c>
      <c r="B31" s="42"/>
      <c r="C31" s="12"/>
      <c r="D31" s="10"/>
      <c r="E31" s="11"/>
      <c r="F31" s="10">
        <f t="shared" si="0"/>
        <v>0</v>
      </c>
    </row>
    <row r="32" spans="1:6" x14ac:dyDescent="0.2">
      <c r="A32" s="4">
        <v>45989</v>
      </c>
      <c r="B32" s="42"/>
      <c r="C32" s="12"/>
      <c r="D32" s="10"/>
      <c r="E32" s="11"/>
      <c r="F32" s="10">
        <f t="shared" si="0"/>
        <v>0</v>
      </c>
    </row>
    <row r="33" spans="1:7" x14ac:dyDescent="0.2">
      <c r="A33" s="4">
        <v>45990</v>
      </c>
      <c r="B33" s="42"/>
      <c r="C33" s="12"/>
      <c r="D33" s="10"/>
      <c r="E33" s="11"/>
      <c r="F33" s="10">
        <f t="shared" si="0"/>
        <v>0</v>
      </c>
    </row>
    <row r="34" spans="1:7" x14ac:dyDescent="0.2">
      <c r="A34" s="4">
        <v>45991</v>
      </c>
      <c r="B34" s="42"/>
      <c r="C34" s="12"/>
      <c r="D34" s="10"/>
      <c r="E34" s="11"/>
      <c r="F34" s="10">
        <f t="shared" si="0"/>
        <v>0</v>
      </c>
    </row>
    <row r="35" spans="1:7" x14ac:dyDescent="0.2">
      <c r="B35" s="43"/>
    </row>
    <row r="36" spans="1:7" ht="13.5" thickBot="1" x14ac:dyDescent="0.25">
      <c r="D36" s="13" t="s">
        <v>18</v>
      </c>
      <c r="E36" s="16" t="s">
        <v>2</v>
      </c>
      <c r="F36" s="16" t="s">
        <v>4</v>
      </c>
    </row>
    <row r="37" spans="1:7" ht="13.5" thickBot="1" x14ac:dyDescent="0.25">
      <c r="E37" s="15">
        <f>SUM(E5:E34)</f>
        <v>0</v>
      </c>
      <c r="F37" s="14">
        <f>SUM(F5:F34)</f>
        <v>0</v>
      </c>
    </row>
    <row r="39" spans="1:7" x14ac:dyDescent="0.2">
      <c r="G39" t="s">
        <v>8</v>
      </c>
    </row>
    <row r="40" spans="1:7" x14ac:dyDescent="0.2">
      <c r="G40" t="s">
        <v>9</v>
      </c>
    </row>
    <row r="41" spans="1:7" x14ac:dyDescent="0.2">
      <c r="G41" t="s">
        <v>11</v>
      </c>
    </row>
    <row r="42" spans="1:7" x14ac:dyDescent="0.2">
      <c r="G42" t="s">
        <v>40</v>
      </c>
    </row>
    <row r="43" spans="1:7" x14ac:dyDescent="0.2">
      <c r="G43" t="s">
        <v>10</v>
      </c>
    </row>
    <row r="44" spans="1:7" x14ac:dyDescent="0.2">
      <c r="G44" t="s">
        <v>12</v>
      </c>
    </row>
    <row r="45" spans="1:7" x14ac:dyDescent="0.2">
      <c r="G45" t="s">
        <v>13</v>
      </c>
    </row>
  </sheetData>
  <phoneticPr fontId="2"/>
  <dataValidations count="1">
    <dataValidation type="list" allowBlank="1" showInputMessage="1" showErrorMessage="1" sqref="C5:C34">
      <formula1>$G$39:$G$45</formula1>
    </dataValidation>
  </dataValidations>
  <pageMargins left="0.7" right="0.7" top="0.75" bottom="0.75" header="0.3" footer="0.3"/>
  <pageSetup paperSize="9" scale="98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46"/>
  <sheetViews>
    <sheetView view="pageBreakPreview" zoomScale="130" zoomScaleNormal="100" zoomScaleSheetLayoutView="130" workbookViewId="0"/>
  </sheetViews>
  <sheetFormatPr defaultRowHeight="13" x14ac:dyDescent="0.2"/>
  <cols>
    <col min="1" max="1" width="12.54296875" bestFit="1" customWidth="1"/>
    <col min="3" max="3" width="15.26953125" bestFit="1" customWidth="1"/>
    <col min="4" max="4" width="21.453125" customWidth="1"/>
    <col min="5" max="5" width="11.7265625" customWidth="1"/>
    <col min="6" max="6" width="21.26953125" customWidth="1"/>
  </cols>
  <sheetData>
    <row r="2" spans="1:6" x14ac:dyDescent="0.2">
      <c r="A2" t="s">
        <v>42</v>
      </c>
    </row>
    <row r="3" spans="1:6" x14ac:dyDescent="0.2">
      <c r="A3" s="3" t="s">
        <v>0</v>
      </c>
      <c r="B3" s="3" t="s">
        <v>3</v>
      </c>
      <c r="C3" s="3" t="s">
        <v>1</v>
      </c>
      <c r="D3" s="3" t="s">
        <v>30</v>
      </c>
      <c r="E3" s="3" t="s">
        <v>7</v>
      </c>
      <c r="F3" s="3" t="s">
        <v>5</v>
      </c>
    </row>
    <row r="4" spans="1:6" s="2" customFormat="1" x14ac:dyDescent="0.2">
      <c r="A4" s="6" t="s">
        <v>6</v>
      </c>
      <c r="B4" s="7">
        <v>0.64583333333333337</v>
      </c>
      <c r="C4" s="19" t="s">
        <v>28</v>
      </c>
      <c r="D4" s="9" t="s">
        <v>27</v>
      </c>
      <c r="E4" s="8">
        <v>5.5</v>
      </c>
      <c r="F4" s="9" t="s">
        <v>27</v>
      </c>
    </row>
    <row r="5" spans="1:6" s="2" customFormat="1" x14ac:dyDescent="0.2">
      <c r="A5" s="4">
        <v>45992</v>
      </c>
      <c r="B5" s="41"/>
      <c r="C5" s="12"/>
      <c r="D5" s="10"/>
      <c r="E5" s="11"/>
      <c r="F5" s="10">
        <f>IF(COUNTIF(C5,"*ENEOS*")=1,ROUNDDOWN(D5*E5,0),ROUND(D5*E5,0))</f>
        <v>0</v>
      </c>
    </row>
    <row r="6" spans="1:6" s="2" customFormat="1" x14ac:dyDescent="0.2">
      <c r="A6" s="4">
        <v>45993</v>
      </c>
      <c r="B6" s="41"/>
      <c r="C6" s="12"/>
      <c r="D6" s="10"/>
      <c r="E6" s="11"/>
      <c r="F6" s="10">
        <f t="shared" ref="F6:F34" si="0">IF(COUNTIF(C6,"*ENEOS*")=1,ROUNDDOWN(D6*E6,0),ROUND(D6*E6,0))</f>
        <v>0</v>
      </c>
    </row>
    <row r="7" spans="1:6" s="2" customFormat="1" x14ac:dyDescent="0.2">
      <c r="A7" s="4">
        <v>45994</v>
      </c>
      <c r="B7" s="41"/>
      <c r="C7" s="12"/>
      <c r="D7" s="10"/>
      <c r="E7" s="11"/>
      <c r="F7" s="10">
        <f t="shared" si="0"/>
        <v>0</v>
      </c>
    </row>
    <row r="8" spans="1:6" s="2" customFormat="1" x14ac:dyDescent="0.2">
      <c r="A8" s="4">
        <v>45995</v>
      </c>
      <c r="B8" s="41"/>
      <c r="C8" s="12"/>
      <c r="D8" s="10"/>
      <c r="E8" s="11"/>
      <c r="F8" s="10">
        <f t="shared" si="0"/>
        <v>0</v>
      </c>
    </row>
    <row r="9" spans="1:6" x14ac:dyDescent="0.2">
      <c r="A9" s="4">
        <v>45996</v>
      </c>
      <c r="B9" s="41"/>
      <c r="C9" s="12"/>
      <c r="D9" s="10"/>
      <c r="E9" s="11"/>
      <c r="F9" s="10">
        <f t="shared" si="0"/>
        <v>0</v>
      </c>
    </row>
    <row r="10" spans="1:6" x14ac:dyDescent="0.2">
      <c r="A10" s="4">
        <v>45997</v>
      </c>
      <c r="B10" s="41"/>
      <c r="C10" s="12"/>
      <c r="D10" s="10"/>
      <c r="E10" s="11"/>
      <c r="F10" s="10">
        <f t="shared" si="0"/>
        <v>0</v>
      </c>
    </row>
    <row r="11" spans="1:6" x14ac:dyDescent="0.2">
      <c r="A11" s="4">
        <v>45998</v>
      </c>
      <c r="B11" s="41"/>
      <c r="C11" s="12"/>
      <c r="D11" s="10"/>
      <c r="E11" s="11"/>
      <c r="F11" s="10">
        <f t="shared" si="0"/>
        <v>0</v>
      </c>
    </row>
    <row r="12" spans="1:6" x14ac:dyDescent="0.2">
      <c r="A12" s="4">
        <v>45999</v>
      </c>
      <c r="B12" s="41"/>
      <c r="C12" s="12"/>
      <c r="D12" s="10"/>
      <c r="E12" s="11"/>
      <c r="F12" s="10">
        <f t="shared" si="0"/>
        <v>0</v>
      </c>
    </row>
    <row r="13" spans="1:6" x14ac:dyDescent="0.2">
      <c r="A13" s="4">
        <v>46000</v>
      </c>
      <c r="B13" s="41"/>
      <c r="C13" s="12"/>
      <c r="D13" s="10"/>
      <c r="E13" s="11"/>
      <c r="F13" s="10">
        <f t="shared" si="0"/>
        <v>0</v>
      </c>
    </row>
    <row r="14" spans="1:6" x14ac:dyDescent="0.2">
      <c r="A14" s="4">
        <v>46001</v>
      </c>
      <c r="B14" s="41"/>
      <c r="C14" s="12"/>
      <c r="D14" s="10"/>
      <c r="E14" s="11"/>
      <c r="F14" s="10">
        <f t="shared" si="0"/>
        <v>0</v>
      </c>
    </row>
    <row r="15" spans="1:6" x14ac:dyDescent="0.2">
      <c r="A15" s="4">
        <v>46002</v>
      </c>
      <c r="B15" s="41"/>
      <c r="C15" s="12"/>
      <c r="D15" s="10"/>
      <c r="E15" s="11"/>
      <c r="F15" s="10">
        <f t="shared" si="0"/>
        <v>0</v>
      </c>
    </row>
    <row r="16" spans="1:6" x14ac:dyDescent="0.2">
      <c r="A16" s="4">
        <v>46003</v>
      </c>
      <c r="B16" s="41"/>
      <c r="C16" s="12"/>
      <c r="D16" s="10"/>
      <c r="E16" s="11"/>
      <c r="F16" s="10">
        <f t="shared" si="0"/>
        <v>0</v>
      </c>
    </row>
    <row r="17" spans="1:6" x14ac:dyDescent="0.2">
      <c r="A17" s="4">
        <v>46004</v>
      </c>
      <c r="B17" s="41"/>
      <c r="C17" s="12"/>
      <c r="D17" s="10"/>
      <c r="E17" s="11"/>
      <c r="F17" s="10">
        <f t="shared" si="0"/>
        <v>0</v>
      </c>
    </row>
    <row r="18" spans="1:6" x14ac:dyDescent="0.2">
      <c r="A18" s="4">
        <v>46005</v>
      </c>
      <c r="B18" s="41"/>
      <c r="C18" s="12"/>
      <c r="D18" s="10"/>
      <c r="E18" s="11"/>
      <c r="F18" s="10">
        <f t="shared" si="0"/>
        <v>0</v>
      </c>
    </row>
    <row r="19" spans="1:6" x14ac:dyDescent="0.2">
      <c r="A19" s="4">
        <v>46006</v>
      </c>
      <c r="B19" s="41"/>
      <c r="C19" s="12"/>
      <c r="D19" s="10"/>
      <c r="E19" s="11"/>
      <c r="F19" s="10">
        <f t="shared" si="0"/>
        <v>0</v>
      </c>
    </row>
    <row r="20" spans="1:6" x14ac:dyDescent="0.2">
      <c r="A20" s="4">
        <v>46007</v>
      </c>
      <c r="B20" s="41"/>
      <c r="C20" s="12"/>
      <c r="D20" s="10"/>
      <c r="E20" s="11"/>
      <c r="F20" s="10">
        <f t="shared" si="0"/>
        <v>0</v>
      </c>
    </row>
    <row r="21" spans="1:6" x14ac:dyDescent="0.2">
      <c r="A21" s="4">
        <v>46008</v>
      </c>
      <c r="B21" s="41"/>
      <c r="C21" s="12"/>
      <c r="D21" s="10"/>
      <c r="E21" s="11"/>
      <c r="F21" s="10">
        <f t="shared" si="0"/>
        <v>0</v>
      </c>
    </row>
    <row r="22" spans="1:6" x14ac:dyDescent="0.2">
      <c r="A22" s="4">
        <v>46009</v>
      </c>
      <c r="B22" s="41"/>
      <c r="C22" s="12"/>
      <c r="D22" s="10"/>
      <c r="E22" s="11"/>
      <c r="F22" s="10">
        <f t="shared" si="0"/>
        <v>0</v>
      </c>
    </row>
    <row r="23" spans="1:6" x14ac:dyDescent="0.2">
      <c r="A23" s="4">
        <v>46010</v>
      </c>
      <c r="B23" s="41"/>
      <c r="C23" s="12"/>
      <c r="D23" s="10"/>
      <c r="E23" s="11"/>
      <c r="F23" s="10">
        <f t="shared" si="0"/>
        <v>0</v>
      </c>
    </row>
    <row r="24" spans="1:6" x14ac:dyDescent="0.2">
      <c r="A24" s="4">
        <v>46011</v>
      </c>
      <c r="B24" s="41"/>
      <c r="C24" s="12"/>
      <c r="D24" s="10"/>
      <c r="E24" s="11"/>
      <c r="F24" s="10">
        <f t="shared" si="0"/>
        <v>0</v>
      </c>
    </row>
    <row r="25" spans="1:6" x14ac:dyDescent="0.2">
      <c r="A25" s="4">
        <v>46012</v>
      </c>
      <c r="B25" s="41"/>
      <c r="C25" s="12"/>
      <c r="D25" s="10"/>
      <c r="E25" s="11"/>
      <c r="F25" s="10">
        <f t="shared" si="0"/>
        <v>0</v>
      </c>
    </row>
    <row r="26" spans="1:6" x14ac:dyDescent="0.2">
      <c r="A26" s="4">
        <v>46013</v>
      </c>
      <c r="B26" s="41"/>
      <c r="C26" s="12"/>
      <c r="D26" s="10"/>
      <c r="E26" s="11"/>
      <c r="F26" s="10">
        <f t="shared" si="0"/>
        <v>0</v>
      </c>
    </row>
    <row r="27" spans="1:6" x14ac:dyDescent="0.2">
      <c r="A27" s="4">
        <v>46014</v>
      </c>
      <c r="B27" s="41"/>
      <c r="C27" s="12"/>
      <c r="D27" s="10"/>
      <c r="E27" s="11"/>
      <c r="F27" s="10">
        <f t="shared" si="0"/>
        <v>0</v>
      </c>
    </row>
    <row r="28" spans="1:6" x14ac:dyDescent="0.2">
      <c r="A28" s="4">
        <v>46015</v>
      </c>
      <c r="B28" s="42"/>
      <c r="C28" s="12"/>
      <c r="D28" s="10"/>
      <c r="E28" s="11"/>
      <c r="F28" s="10">
        <f t="shared" si="0"/>
        <v>0</v>
      </c>
    </row>
    <row r="29" spans="1:6" x14ac:dyDescent="0.2">
      <c r="A29" s="4">
        <v>46016</v>
      </c>
      <c r="B29" s="42"/>
      <c r="C29" s="12"/>
      <c r="D29" s="10"/>
      <c r="E29" s="11"/>
      <c r="F29" s="10">
        <f t="shared" si="0"/>
        <v>0</v>
      </c>
    </row>
    <row r="30" spans="1:6" x14ac:dyDescent="0.2">
      <c r="A30" s="4">
        <v>46017</v>
      </c>
      <c r="B30" s="42"/>
      <c r="C30" s="12"/>
      <c r="D30" s="10"/>
      <c r="E30" s="11"/>
      <c r="F30" s="10">
        <f t="shared" si="0"/>
        <v>0</v>
      </c>
    </row>
    <row r="31" spans="1:6" x14ac:dyDescent="0.2">
      <c r="A31" s="4">
        <v>46018</v>
      </c>
      <c r="B31" s="42"/>
      <c r="C31" s="12"/>
      <c r="D31" s="10"/>
      <c r="E31" s="11"/>
      <c r="F31" s="10">
        <f t="shared" si="0"/>
        <v>0</v>
      </c>
    </row>
    <row r="32" spans="1:6" x14ac:dyDescent="0.2">
      <c r="A32" s="4">
        <v>46019</v>
      </c>
      <c r="B32" s="42"/>
      <c r="C32" s="12"/>
      <c r="D32" s="10"/>
      <c r="E32" s="11"/>
      <c r="F32" s="10">
        <f t="shared" si="0"/>
        <v>0</v>
      </c>
    </row>
    <row r="33" spans="1:7" x14ac:dyDescent="0.2">
      <c r="A33" s="4">
        <v>46020</v>
      </c>
      <c r="B33" s="42"/>
      <c r="C33" s="12"/>
      <c r="D33" s="10"/>
      <c r="E33" s="11"/>
      <c r="F33" s="10">
        <f t="shared" si="0"/>
        <v>0</v>
      </c>
    </row>
    <row r="34" spans="1:7" x14ac:dyDescent="0.2">
      <c r="A34" s="4">
        <v>46021</v>
      </c>
      <c r="B34" s="42"/>
      <c r="C34" s="12"/>
      <c r="D34" s="10"/>
      <c r="E34" s="11"/>
      <c r="F34" s="10">
        <f t="shared" si="0"/>
        <v>0</v>
      </c>
    </row>
    <row r="35" spans="1:7" x14ac:dyDescent="0.2">
      <c r="A35" s="4">
        <v>46022</v>
      </c>
      <c r="B35" s="42"/>
      <c r="C35" s="12"/>
      <c r="D35" s="10"/>
      <c r="E35" s="11"/>
      <c r="F35" s="10">
        <f>IF(COUNTIF(C35,"*ENEOS*")=1,ROUNDDOWN(D35*E35,0),ROUND(D35*E35,0))</f>
        <v>0</v>
      </c>
    </row>
    <row r="37" spans="1:7" ht="13.5" thickBot="1" x14ac:dyDescent="0.25">
      <c r="D37" s="13" t="s">
        <v>19</v>
      </c>
      <c r="E37" s="16" t="s">
        <v>2</v>
      </c>
      <c r="F37" s="16" t="s">
        <v>4</v>
      </c>
    </row>
    <row r="38" spans="1:7" ht="13.5" thickBot="1" x14ac:dyDescent="0.25">
      <c r="E38" s="15">
        <f>SUM(E5:E35)</f>
        <v>0</v>
      </c>
      <c r="F38" s="14">
        <f>SUM(F5:F35)</f>
        <v>0</v>
      </c>
    </row>
    <row r="40" spans="1:7" x14ac:dyDescent="0.2">
      <c r="G40" t="s">
        <v>8</v>
      </c>
    </row>
    <row r="41" spans="1:7" x14ac:dyDescent="0.2">
      <c r="G41" t="s">
        <v>9</v>
      </c>
    </row>
    <row r="42" spans="1:7" x14ac:dyDescent="0.2">
      <c r="G42" t="s">
        <v>11</v>
      </c>
    </row>
    <row r="43" spans="1:7" x14ac:dyDescent="0.2">
      <c r="G43" t="s">
        <v>40</v>
      </c>
    </row>
    <row r="44" spans="1:7" x14ac:dyDescent="0.2">
      <c r="G44" t="s">
        <v>10</v>
      </c>
    </row>
    <row r="45" spans="1:7" x14ac:dyDescent="0.2">
      <c r="G45" t="s">
        <v>12</v>
      </c>
    </row>
    <row r="46" spans="1:7" x14ac:dyDescent="0.2">
      <c r="G46" t="s">
        <v>13</v>
      </c>
    </row>
  </sheetData>
  <phoneticPr fontId="2"/>
  <dataValidations count="1">
    <dataValidation type="list" allowBlank="1" showInputMessage="1" showErrorMessage="1" sqref="C5:C35">
      <formula1>$G$40:$G$46</formula1>
    </dataValidation>
  </dataValidations>
  <pageMargins left="0.7" right="0.7" top="0.75" bottom="0.75" header="0.3" footer="0.3"/>
  <pageSetup paperSize="9" scale="98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46"/>
  <sheetViews>
    <sheetView view="pageBreakPreview" zoomScale="130" zoomScaleNormal="100" zoomScaleSheetLayoutView="130" workbookViewId="0"/>
  </sheetViews>
  <sheetFormatPr defaultRowHeight="13" x14ac:dyDescent="0.2"/>
  <cols>
    <col min="3" max="3" width="15.26953125" bestFit="1" customWidth="1"/>
    <col min="4" max="4" width="21.453125" customWidth="1"/>
    <col min="5" max="5" width="11.7265625" customWidth="1"/>
    <col min="6" max="6" width="21.26953125" customWidth="1"/>
  </cols>
  <sheetData>
    <row r="2" spans="1:6" x14ac:dyDescent="0.2">
      <c r="A2" t="s">
        <v>41</v>
      </c>
    </row>
    <row r="3" spans="1:6" x14ac:dyDescent="0.2">
      <c r="A3" s="3" t="s">
        <v>0</v>
      </c>
      <c r="B3" s="3" t="s">
        <v>3</v>
      </c>
      <c r="C3" s="3" t="s">
        <v>1</v>
      </c>
      <c r="D3" s="3" t="s">
        <v>30</v>
      </c>
      <c r="E3" s="3" t="s">
        <v>7</v>
      </c>
      <c r="F3" s="3" t="s">
        <v>5</v>
      </c>
    </row>
    <row r="4" spans="1:6" s="2" customFormat="1" x14ac:dyDescent="0.2">
      <c r="A4" s="6" t="s">
        <v>6</v>
      </c>
      <c r="B4" s="7">
        <v>0.64583333333333337</v>
      </c>
      <c r="C4" s="19" t="s">
        <v>28</v>
      </c>
      <c r="D4" s="9" t="s">
        <v>27</v>
      </c>
      <c r="E4" s="8">
        <v>5.5</v>
      </c>
      <c r="F4" s="9" t="s">
        <v>27</v>
      </c>
    </row>
    <row r="5" spans="1:6" s="2" customFormat="1" x14ac:dyDescent="0.2">
      <c r="A5" s="4">
        <v>46023</v>
      </c>
      <c r="B5" s="41"/>
      <c r="C5" s="12"/>
      <c r="D5" s="10"/>
      <c r="E5" s="11"/>
      <c r="F5" s="10">
        <f>IF(COUNTIF(C5,"*ENEOS*")=1,ROUNDDOWN(D5*E5,0),ROUND(D5*E5,0))</f>
        <v>0</v>
      </c>
    </row>
    <row r="6" spans="1:6" s="2" customFormat="1" x14ac:dyDescent="0.2">
      <c r="A6" s="4">
        <v>46024</v>
      </c>
      <c r="B6" s="41"/>
      <c r="C6" s="12"/>
      <c r="D6" s="10"/>
      <c r="E6" s="11"/>
      <c r="F6" s="10">
        <f t="shared" ref="F6:F34" si="0">IF(COUNTIF(C6,"*ENEOS*")=1,ROUNDDOWN(D6*E6,0),ROUND(D6*E6,0))</f>
        <v>0</v>
      </c>
    </row>
    <row r="7" spans="1:6" s="2" customFormat="1" x14ac:dyDescent="0.2">
      <c r="A7" s="4">
        <v>46025</v>
      </c>
      <c r="B7" s="41"/>
      <c r="C7" s="12"/>
      <c r="D7" s="10"/>
      <c r="E7" s="11"/>
      <c r="F7" s="10">
        <f t="shared" si="0"/>
        <v>0</v>
      </c>
    </row>
    <row r="8" spans="1:6" s="2" customFormat="1" x14ac:dyDescent="0.2">
      <c r="A8" s="4">
        <v>46026</v>
      </c>
      <c r="B8" s="41"/>
      <c r="C8" s="12"/>
      <c r="D8" s="10"/>
      <c r="E8" s="11"/>
      <c r="F8" s="10">
        <f t="shared" si="0"/>
        <v>0</v>
      </c>
    </row>
    <row r="9" spans="1:6" x14ac:dyDescent="0.2">
      <c r="A9" s="4">
        <v>46027</v>
      </c>
      <c r="B9" s="41"/>
      <c r="C9" s="12"/>
      <c r="D9" s="10"/>
      <c r="E9" s="11"/>
      <c r="F9" s="10">
        <f t="shared" si="0"/>
        <v>0</v>
      </c>
    </row>
    <row r="10" spans="1:6" x14ac:dyDescent="0.2">
      <c r="A10" s="4">
        <v>46028</v>
      </c>
      <c r="B10" s="41"/>
      <c r="C10" s="12"/>
      <c r="D10" s="10"/>
      <c r="E10" s="11"/>
      <c r="F10" s="10">
        <f t="shared" si="0"/>
        <v>0</v>
      </c>
    </row>
    <row r="11" spans="1:6" x14ac:dyDescent="0.2">
      <c r="A11" s="4">
        <v>46029</v>
      </c>
      <c r="B11" s="41"/>
      <c r="C11" s="12"/>
      <c r="D11" s="10"/>
      <c r="E11" s="11"/>
      <c r="F11" s="10">
        <f t="shared" si="0"/>
        <v>0</v>
      </c>
    </row>
    <row r="12" spans="1:6" x14ac:dyDescent="0.2">
      <c r="A12" s="4">
        <v>46030</v>
      </c>
      <c r="B12" s="41"/>
      <c r="C12" s="12"/>
      <c r="D12" s="10"/>
      <c r="E12" s="11"/>
      <c r="F12" s="10">
        <f t="shared" si="0"/>
        <v>0</v>
      </c>
    </row>
    <row r="13" spans="1:6" x14ac:dyDescent="0.2">
      <c r="A13" s="4">
        <v>46031</v>
      </c>
      <c r="B13" s="41"/>
      <c r="C13" s="12"/>
      <c r="D13" s="10"/>
      <c r="E13" s="11"/>
      <c r="F13" s="10">
        <f t="shared" si="0"/>
        <v>0</v>
      </c>
    </row>
    <row r="14" spans="1:6" x14ac:dyDescent="0.2">
      <c r="A14" s="4">
        <v>46032</v>
      </c>
      <c r="B14" s="41"/>
      <c r="C14" s="12"/>
      <c r="D14" s="10"/>
      <c r="E14" s="11"/>
      <c r="F14" s="10">
        <f t="shared" si="0"/>
        <v>0</v>
      </c>
    </row>
    <row r="15" spans="1:6" x14ac:dyDescent="0.2">
      <c r="A15" s="4">
        <v>46033</v>
      </c>
      <c r="B15" s="41"/>
      <c r="C15" s="12"/>
      <c r="D15" s="10"/>
      <c r="E15" s="11"/>
      <c r="F15" s="10">
        <f t="shared" si="0"/>
        <v>0</v>
      </c>
    </row>
    <row r="16" spans="1:6" x14ac:dyDescent="0.2">
      <c r="A16" s="4">
        <v>46034</v>
      </c>
      <c r="B16" s="41"/>
      <c r="C16" s="12"/>
      <c r="D16" s="10"/>
      <c r="E16" s="11"/>
      <c r="F16" s="10">
        <f t="shared" si="0"/>
        <v>0</v>
      </c>
    </row>
    <row r="17" spans="1:6" x14ac:dyDescent="0.2">
      <c r="A17" s="4">
        <v>46035</v>
      </c>
      <c r="B17" s="41"/>
      <c r="C17" s="12"/>
      <c r="D17" s="10"/>
      <c r="E17" s="11"/>
      <c r="F17" s="10">
        <f t="shared" si="0"/>
        <v>0</v>
      </c>
    </row>
    <row r="18" spans="1:6" x14ac:dyDescent="0.2">
      <c r="A18" s="4">
        <v>46036</v>
      </c>
      <c r="B18" s="41"/>
      <c r="C18" s="12"/>
      <c r="D18" s="10"/>
      <c r="E18" s="11"/>
      <c r="F18" s="10">
        <f t="shared" si="0"/>
        <v>0</v>
      </c>
    </row>
    <row r="19" spans="1:6" x14ac:dyDescent="0.2">
      <c r="A19" s="4">
        <v>46037</v>
      </c>
      <c r="B19" s="41"/>
      <c r="C19" s="12"/>
      <c r="D19" s="10"/>
      <c r="E19" s="11"/>
      <c r="F19" s="10">
        <f t="shared" si="0"/>
        <v>0</v>
      </c>
    </row>
    <row r="20" spans="1:6" x14ac:dyDescent="0.2">
      <c r="A20" s="4">
        <v>46038</v>
      </c>
      <c r="B20" s="41"/>
      <c r="C20" s="12"/>
      <c r="D20" s="10"/>
      <c r="E20" s="11"/>
      <c r="F20" s="10">
        <f t="shared" si="0"/>
        <v>0</v>
      </c>
    </row>
    <row r="21" spans="1:6" x14ac:dyDescent="0.2">
      <c r="A21" s="4">
        <v>46039</v>
      </c>
      <c r="B21" s="41"/>
      <c r="C21" s="12"/>
      <c r="D21" s="10"/>
      <c r="E21" s="11"/>
      <c r="F21" s="10">
        <f t="shared" si="0"/>
        <v>0</v>
      </c>
    </row>
    <row r="22" spans="1:6" x14ac:dyDescent="0.2">
      <c r="A22" s="4">
        <v>46040</v>
      </c>
      <c r="B22" s="41"/>
      <c r="C22" s="12"/>
      <c r="D22" s="10"/>
      <c r="E22" s="11"/>
      <c r="F22" s="10">
        <f t="shared" si="0"/>
        <v>0</v>
      </c>
    </row>
    <row r="23" spans="1:6" x14ac:dyDescent="0.2">
      <c r="A23" s="4">
        <v>46041</v>
      </c>
      <c r="B23" s="41"/>
      <c r="C23" s="12"/>
      <c r="D23" s="10"/>
      <c r="E23" s="11"/>
      <c r="F23" s="10">
        <f t="shared" si="0"/>
        <v>0</v>
      </c>
    </row>
    <row r="24" spans="1:6" x14ac:dyDescent="0.2">
      <c r="A24" s="4">
        <v>46042</v>
      </c>
      <c r="B24" s="41"/>
      <c r="C24" s="12"/>
      <c r="D24" s="10"/>
      <c r="E24" s="11"/>
      <c r="F24" s="10">
        <f t="shared" si="0"/>
        <v>0</v>
      </c>
    </row>
    <row r="25" spans="1:6" x14ac:dyDescent="0.2">
      <c r="A25" s="4">
        <v>46043</v>
      </c>
      <c r="B25" s="41"/>
      <c r="C25" s="12"/>
      <c r="D25" s="10"/>
      <c r="E25" s="11"/>
      <c r="F25" s="10">
        <f t="shared" si="0"/>
        <v>0</v>
      </c>
    </row>
    <row r="26" spans="1:6" x14ac:dyDescent="0.2">
      <c r="A26" s="4">
        <v>46044</v>
      </c>
      <c r="B26" s="41"/>
      <c r="C26" s="12"/>
      <c r="D26" s="10"/>
      <c r="E26" s="11"/>
      <c r="F26" s="10">
        <f t="shared" si="0"/>
        <v>0</v>
      </c>
    </row>
    <row r="27" spans="1:6" x14ac:dyDescent="0.2">
      <c r="A27" s="4">
        <v>46045</v>
      </c>
      <c r="B27" s="41"/>
      <c r="C27" s="12"/>
      <c r="D27" s="10"/>
      <c r="E27" s="11"/>
      <c r="F27" s="10">
        <f t="shared" si="0"/>
        <v>0</v>
      </c>
    </row>
    <row r="28" spans="1:6" x14ac:dyDescent="0.2">
      <c r="A28" s="4">
        <v>46046</v>
      </c>
      <c r="B28" s="42"/>
      <c r="C28" s="12"/>
      <c r="D28" s="10"/>
      <c r="E28" s="11"/>
      <c r="F28" s="10">
        <f t="shared" si="0"/>
        <v>0</v>
      </c>
    </row>
    <row r="29" spans="1:6" x14ac:dyDescent="0.2">
      <c r="A29" s="4">
        <v>46047</v>
      </c>
      <c r="B29" s="42"/>
      <c r="C29" s="12"/>
      <c r="D29" s="10"/>
      <c r="E29" s="11"/>
      <c r="F29" s="10">
        <f t="shared" si="0"/>
        <v>0</v>
      </c>
    </row>
    <row r="30" spans="1:6" x14ac:dyDescent="0.2">
      <c r="A30" s="4">
        <v>46048</v>
      </c>
      <c r="B30" s="42"/>
      <c r="C30" s="12"/>
      <c r="D30" s="10"/>
      <c r="E30" s="11"/>
      <c r="F30" s="10">
        <f t="shared" si="0"/>
        <v>0</v>
      </c>
    </row>
    <row r="31" spans="1:6" x14ac:dyDescent="0.2">
      <c r="A31" s="4">
        <v>46049</v>
      </c>
      <c r="B31" s="42"/>
      <c r="C31" s="12"/>
      <c r="D31" s="10"/>
      <c r="E31" s="11"/>
      <c r="F31" s="10">
        <f t="shared" si="0"/>
        <v>0</v>
      </c>
    </row>
    <row r="32" spans="1:6" x14ac:dyDescent="0.2">
      <c r="A32" s="4">
        <v>46050</v>
      </c>
      <c r="B32" s="42"/>
      <c r="C32" s="12"/>
      <c r="D32" s="10"/>
      <c r="E32" s="11"/>
      <c r="F32" s="10">
        <f t="shared" si="0"/>
        <v>0</v>
      </c>
    </row>
    <row r="33" spans="1:7" x14ac:dyDescent="0.2">
      <c r="A33" s="4">
        <v>46051</v>
      </c>
      <c r="B33" s="42"/>
      <c r="C33" s="12"/>
      <c r="D33" s="10"/>
      <c r="E33" s="11"/>
      <c r="F33" s="10">
        <f t="shared" si="0"/>
        <v>0</v>
      </c>
    </row>
    <row r="34" spans="1:7" x14ac:dyDescent="0.2">
      <c r="A34" s="4">
        <v>46052</v>
      </c>
      <c r="B34" s="42"/>
      <c r="C34" s="12"/>
      <c r="D34" s="10"/>
      <c r="E34" s="11"/>
      <c r="F34" s="10">
        <f t="shared" si="0"/>
        <v>0</v>
      </c>
    </row>
    <row r="35" spans="1:7" x14ac:dyDescent="0.2">
      <c r="A35" s="4">
        <v>46053</v>
      </c>
      <c r="B35" s="42"/>
      <c r="C35" s="12"/>
      <c r="D35" s="10"/>
      <c r="E35" s="11"/>
      <c r="F35" s="10">
        <f>IF(COUNTIF(C35,"*ENEOS*")=1,ROUNDDOWN(D35*E35,0),ROUND(D35*E35,0))</f>
        <v>0</v>
      </c>
    </row>
    <row r="37" spans="1:7" ht="13.5" thickBot="1" x14ac:dyDescent="0.25">
      <c r="D37" s="13" t="s">
        <v>20</v>
      </c>
      <c r="E37" s="16" t="s">
        <v>2</v>
      </c>
      <c r="F37" s="16" t="s">
        <v>4</v>
      </c>
    </row>
    <row r="38" spans="1:7" ht="13.5" thickBot="1" x14ac:dyDescent="0.25">
      <c r="E38" s="15">
        <f>SUM(E5:E35)</f>
        <v>0</v>
      </c>
      <c r="F38" s="14">
        <f>SUM(F5:F35)</f>
        <v>0</v>
      </c>
    </row>
    <row r="40" spans="1:7" x14ac:dyDescent="0.2">
      <c r="G40" t="s">
        <v>8</v>
      </c>
    </row>
    <row r="41" spans="1:7" x14ac:dyDescent="0.2">
      <c r="G41" t="s">
        <v>9</v>
      </c>
    </row>
    <row r="42" spans="1:7" x14ac:dyDescent="0.2">
      <c r="G42" t="s">
        <v>11</v>
      </c>
    </row>
    <row r="43" spans="1:7" x14ac:dyDescent="0.2">
      <c r="G43" t="s">
        <v>40</v>
      </c>
    </row>
    <row r="44" spans="1:7" x14ac:dyDescent="0.2">
      <c r="G44" t="s">
        <v>10</v>
      </c>
    </row>
    <row r="45" spans="1:7" x14ac:dyDescent="0.2">
      <c r="G45" t="s">
        <v>12</v>
      </c>
    </row>
    <row r="46" spans="1:7" x14ac:dyDescent="0.2">
      <c r="G46" t="s">
        <v>13</v>
      </c>
    </row>
  </sheetData>
  <phoneticPr fontId="2"/>
  <dataValidations count="1">
    <dataValidation type="list" allowBlank="1" showInputMessage="1" showErrorMessage="1" sqref="C5:C35">
      <formula1>$G$40:$G$46</formula1>
    </dataValidation>
  </dataValidation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43"/>
  <sheetViews>
    <sheetView view="pageBreakPreview" zoomScale="130" zoomScaleNormal="100" zoomScaleSheetLayoutView="130" workbookViewId="0"/>
  </sheetViews>
  <sheetFormatPr defaultRowHeight="13" x14ac:dyDescent="0.2"/>
  <cols>
    <col min="3" max="3" width="15.26953125" bestFit="1" customWidth="1"/>
    <col min="4" max="4" width="21.453125" customWidth="1"/>
    <col min="5" max="5" width="11.7265625" customWidth="1"/>
    <col min="6" max="6" width="21.26953125" customWidth="1"/>
  </cols>
  <sheetData>
    <row r="2" spans="1:6" x14ac:dyDescent="0.2">
      <c r="A2" t="s">
        <v>39</v>
      </c>
    </row>
    <row r="3" spans="1:6" x14ac:dyDescent="0.2">
      <c r="A3" s="3" t="s">
        <v>0</v>
      </c>
      <c r="B3" s="3" t="s">
        <v>3</v>
      </c>
      <c r="C3" s="3" t="s">
        <v>1</v>
      </c>
      <c r="D3" s="3" t="s">
        <v>30</v>
      </c>
      <c r="E3" s="3" t="s">
        <v>7</v>
      </c>
      <c r="F3" s="3" t="s">
        <v>5</v>
      </c>
    </row>
    <row r="4" spans="1:6" s="2" customFormat="1" x14ac:dyDescent="0.2">
      <c r="A4" s="6" t="s">
        <v>6</v>
      </c>
      <c r="B4" s="7">
        <v>0.64583333333333337</v>
      </c>
      <c r="C4" s="19" t="s">
        <v>28</v>
      </c>
      <c r="D4" s="9" t="s">
        <v>27</v>
      </c>
      <c r="E4" s="8">
        <v>5.5</v>
      </c>
      <c r="F4" s="9" t="s">
        <v>27</v>
      </c>
    </row>
    <row r="5" spans="1:6" s="2" customFormat="1" x14ac:dyDescent="0.2">
      <c r="A5" s="4">
        <v>46054</v>
      </c>
      <c r="B5" s="41"/>
      <c r="C5" s="12"/>
      <c r="D5" s="10"/>
      <c r="E5" s="11"/>
      <c r="F5" s="10">
        <f>IF(COUNTIF(C5,"*ENEOS*")=1,ROUNDDOWN(D5*E5,0),ROUND(D5*E5,0))</f>
        <v>0</v>
      </c>
    </row>
    <row r="6" spans="1:6" s="2" customFormat="1" x14ac:dyDescent="0.2">
      <c r="A6" s="4">
        <v>46055</v>
      </c>
      <c r="B6" s="41"/>
      <c r="C6" s="12"/>
      <c r="D6" s="10"/>
      <c r="E6" s="11"/>
      <c r="F6" s="10">
        <f t="shared" ref="F6:F32" si="0">IF(COUNTIF(C6,"*ENEOS*")=1,ROUNDDOWN(D6*E6,0),ROUND(D6*E6,0))</f>
        <v>0</v>
      </c>
    </row>
    <row r="7" spans="1:6" s="2" customFormat="1" x14ac:dyDescent="0.2">
      <c r="A7" s="4">
        <v>46056</v>
      </c>
      <c r="B7" s="41"/>
      <c r="C7" s="12"/>
      <c r="D7" s="10"/>
      <c r="E7" s="11"/>
      <c r="F7" s="10">
        <f t="shared" si="0"/>
        <v>0</v>
      </c>
    </row>
    <row r="8" spans="1:6" s="2" customFormat="1" x14ac:dyDescent="0.2">
      <c r="A8" s="4">
        <v>46057</v>
      </c>
      <c r="B8" s="41"/>
      <c r="C8" s="12"/>
      <c r="D8" s="10"/>
      <c r="E8" s="11"/>
      <c r="F8" s="10">
        <f t="shared" si="0"/>
        <v>0</v>
      </c>
    </row>
    <row r="9" spans="1:6" x14ac:dyDescent="0.2">
      <c r="A9" s="4">
        <v>46058</v>
      </c>
      <c r="B9" s="41"/>
      <c r="C9" s="12"/>
      <c r="D9" s="10"/>
      <c r="E9" s="11"/>
      <c r="F9" s="10">
        <f t="shared" si="0"/>
        <v>0</v>
      </c>
    </row>
    <row r="10" spans="1:6" x14ac:dyDescent="0.2">
      <c r="A10" s="4">
        <v>46059</v>
      </c>
      <c r="B10" s="41"/>
      <c r="C10" s="12"/>
      <c r="D10" s="10"/>
      <c r="E10" s="11"/>
      <c r="F10" s="10">
        <f t="shared" si="0"/>
        <v>0</v>
      </c>
    </row>
    <row r="11" spans="1:6" x14ac:dyDescent="0.2">
      <c r="A11" s="4">
        <v>46060</v>
      </c>
      <c r="B11" s="41"/>
      <c r="C11" s="12"/>
      <c r="D11" s="10"/>
      <c r="E11" s="11"/>
      <c r="F11" s="10">
        <f t="shared" si="0"/>
        <v>0</v>
      </c>
    </row>
    <row r="12" spans="1:6" x14ac:dyDescent="0.2">
      <c r="A12" s="4">
        <v>46061</v>
      </c>
      <c r="B12" s="41"/>
      <c r="C12" s="12"/>
      <c r="D12" s="10"/>
      <c r="E12" s="11"/>
      <c r="F12" s="10">
        <f t="shared" si="0"/>
        <v>0</v>
      </c>
    </row>
    <row r="13" spans="1:6" x14ac:dyDescent="0.2">
      <c r="A13" s="4">
        <v>46062</v>
      </c>
      <c r="B13" s="41"/>
      <c r="C13" s="12"/>
      <c r="D13" s="10"/>
      <c r="E13" s="11"/>
      <c r="F13" s="10">
        <f t="shared" si="0"/>
        <v>0</v>
      </c>
    </row>
    <row r="14" spans="1:6" x14ac:dyDescent="0.2">
      <c r="A14" s="4">
        <v>46063</v>
      </c>
      <c r="B14" s="41"/>
      <c r="C14" s="12"/>
      <c r="D14" s="10"/>
      <c r="E14" s="11"/>
      <c r="F14" s="10">
        <f t="shared" si="0"/>
        <v>0</v>
      </c>
    </row>
    <row r="15" spans="1:6" x14ac:dyDescent="0.2">
      <c r="A15" s="4">
        <v>46064</v>
      </c>
      <c r="B15" s="41"/>
      <c r="C15" s="12"/>
      <c r="D15" s="10"/>
      <c r="E15" s="11"/>
      <c r="F15" s="10">
        <f t="shared" si="0"/>
        <v>0</v>
      </c>
    </row>
    <row r="16" spans="1:6" x14ac:dyDescent="0.2">
      <c r="A16" s="4">
        <v>46065</v>
      </c>
      <c r="B16" s="41"/>
      <c r="C16" s="12"/>
      <c r="D16" s="10"/>
      <c r="E16" s="11"/>
      <c r="F16" s="10">
        <f t="shared" si="0"/>
        <v>0</v>
      </c>
    </row>
    <row r="17" spans="1:6" x14ac:dyDescent="0.2">
      <c r="A17" s="4">
        <v>46066</v>
      </c>
      <c r="B17" s="41"/>
      <c r="C17" s="12"/>
      <c r="D17" s="10"/>
      <c r="E17" s="11"/>
      <c r="F17" s="10">
        <f t="shared" si="0"/>
        <v>0</v>
      </c>
    </row>
    <row r="18" spans="1:6" x14ac:dyDescent="0.2">
      <c r="A18" s="4">
        <v>46067</v>
      </c>
      <c r="B18" s="41"/>
      <c r="C18" s="12"/>
      <c r="D18" s="10"/>
      <c r="E18" s="11"/>
      <c r="F18" s="10">
        <f t="shared" si="0"/>
        <v>0</v>
      </c>
    </row>
    <row r="19" spans="1:6" x14ac:dyDescent="0.2">
      <c r="A19" s="4">
        <v>46068</v>
      </c>
      <c r="B19" s="41"/>
      <c r="C19" s="12"/>
      <c r="D19" s="10"/>
      <c r="E19" s="11"/>
      <c r="F19" s="10">
        <f t="shared" si="0"/>
        <v>0</v>
      </c>
    </row>
    <row r="20" spans="1:6" x14ac:dyDescent="0.2">
      <c r="A20" s="4">
        <v>46069</v>
      </c>
      <c r="B20" s="41"/>
      <c r="C20" s="12"/>
      <c r="D20" s="10"/>
      <c r="E20" s="11"/>
      <c r="F20" s="10">
        <f t="shared" si="0"/>
        <v>0</v>
      </c>
    </row>
    <row r="21" spans="1:6" x14ac:dyDescent="0.2">
      <c r="A21" s="4">
        <v>46070</v>
      </c>
      <c r="B21" s="41"/>
      <c r="C21" s="12"/>
      <c r="D21" s="10"/>
      <c r="E21" s="11"/>
      <c r="F21" s="10">
        <f t="shared" si="0"/>
        <v>0</v>
      </c>
    </row>
    <row r="22" spans="1:6" x14ac:dyDescent="0.2">
      <c r="A22" s="4">
        <v>46071</v>
      </c>
      <c r="B22" s="41"/>
      <c r="C22" s="12"/>
      <c r="D22" s="10"/>
      <c r="E22" s="11"/>
      <c r="F22" s="10">
        <f t="shared" si="0"/>
        <v>0</v>
      </c>
    </row>
    <row r="23" spans="1:6" x14ac:dyDescent="0.2">
      <c r="A23" s="4">
        <v>46072</v>
      </c>
      <c r="B23" s="41"/>
      <c r="C23" s="12"/>
      <c r="D23" s="10"/>
      <c r="E23" s="11"/>
      <c r="F23" s="10">
        <f t="shared" si="0"/>
        <v>0</v>
      </c>
    </row>
    <row r="24" spans="1:6" x14ac:dyDescent="0.2">
      <c r="A24" s="4">
        <v>46073</v>
      </c>
      <c r="B24" s="41"/>
      <c r="C24" s="12"/>
      <c r="D24" s="10"/>
      <c r="E24" s="11"/>
      <c r="F24" s="10">
        <f t="shared" si="0"/>
        <v>0</v>
      </c>
    </row>
    <row r="25" spans="1:6" x14ac:dyDescent="0.2">
      <c r="A25" s="4">
        <v>46074</v>
      </c>
      <c r="B25" s="41"/>
      <c r="C25" s="12"/>
      <c r="D25" s="10"/>
      <c r="E25" s="11"/>
      <c r="F25" s="10">
        <f t="shared" si="0"/>
        <v>0</v>
      </c>
    </row>
    <row r="26" spans="1:6" x14ac:dyDescent="0.2">
      <c r="A26" s="4">
        <v>46075</v>
      </c>
      <c r="B26" s="41"/>
      <c r="C26" s="12"/>
      <c r="D26" s="10"/>
      <c r="E26" s="11"/>
      <c r="F26" s="10">
        <f t="shared" si="0"/>
        <v>0</v>
      </c>
    </row>
    <row r="27" spans="1:6" x14ac:dyDescent="0.2">
      <c r="A27" s="4">
        <v>46076</v>
      </c>
      <c r="B27" s="41"/>
      <c r="C27" s="12"/>
      <c r="D27" s="10"/>
      <c r="E27" s="11"/>
      <c r="F27" s="10">
        <f t="shared" si="0"/>
        <v>0</v>
      </c>
    </row>
    <row r="28" spans="1:6" x14ac:dyDescent="0.2">
      <c r="A28" s="4">
        <v>46077</v>
      </c>
      <c r="B28" s="42"/>
      <c r="C28" s="12"/>
      <c r="D28" s="10"/>
      <c r="E28" s="11"/>
      <c r="F28" s="10">
        <f t="shared" si="0"/>
        <v>0</v>
      </c>
    </row>
    <row r="29" spans="1:6" x14ac:dyDescent="0.2">
      <c r="A29" s="4">
        <v>46078</v>
      </c>
      <c r="B29" s="42"/>
      <c r="C29" s="12"/>
      <c r="D29" s="10"/>
      <c r="E29" s="11"/>
      <c r="F29" s="10">
        <f t="shared" si="0"/>
        <v>0</v>
      </c>
    </row>
    <row r="30" spans="1:6" x14ac:dyDescent="0.2">
      <c r="A30" s="4">
        <v>46079</v>
      </c>
      <c r="B30" s="42"/>
      <c r="C30" s="12"/>
      <c r="D30" s="10"/>
      <c r="E30" s="11"/>
      <c r="F30" s="10">
        <f t="shared" si="0"/>
        <v>0</v>
      </c>
    </row>
    <row r="31" spans="1:6" x14ac:dyDescent="0.2">
      <c r="A31" s="4">
        <v>46080</v>
      </c>
      <c r="B31" s="42"/>
      <c r="C31" s="12"/>
      <c r="D31" s="10"/>
      <c r="E31" s="11"/>
      <c r="F31" s="10">
        <f t="shared" si="0"/>
        <v>0</v>
      </c>
    </row>
    <row r="32" spans="1:6" x14ac:dyDescent="0.2">
      <c r="A32" s="4">
        <v>46081</v>
      </c>
      <c r="B32" s="42"/>
      <c r="C32" s="12"/>
      <c r="D32" s="10"/>
      <c r="E32" s="11"/>
      <c r="F32" s="10">
        <f t="shared" si="0"/>
        <v>0</v>
      </c>
    </row>
    <row r="33" spans="2:7" x14ac:dyDescent="0.2">
      <c r="B33" s="43"/>
    </row>
    <row r="34" spans="2:7" ht="13.5" thickBot="1" x14ac:dyDescent="0.25">
      <c r="B34" s="43"/>
      <c r="D34" s="13" t="s">
        <v>23</v>
      </c>
      <c r="E34" s="16" t="s">
        <v>2</v>
      </c>
      <c r="F34" s="16" t="s">
        <v>4</v>
      </c>
    </row>
    <row r="35" spans="2:7" ht="13.5" thickBot="1" x14ac:dyDescent="0.25">
      <c r="B35" s="43"/>
      <c r="E35" s="15">
        <f>SUM(E5:E32)</f>
        <v>0</v>
      </c>
      <c r="F35" s="14">
        <f>SUM(F5:F32)</f>
        <v>0</v>
      </c>
    </row>
    <row r="37" spans="2:7" x14ac:dyDescent="0.2">
      <c r="G37" t="s">
        <v>8</v>
      </c>
    </row>
    <row r="38" spans="2:7" x14ac:dyDescent="0.2">
      <c r="G38" t="s">
        <v>9</v>
      </c>
    </row>
    <row r="39" spans="2:7" x14ac:dyDescent="0.2">
      <c r="G39" t="s">
        <v>11</v>
      </c>
    </row>
    <row r="40" spans="2:7" x14ac:dyDescent="0.2">
      <c r="G40" t="s">
        <v>40</v>
      </c>
    </row>
    <row r="41" spans="2:7" x14ac:dyDescent="0.2">
      <c r="G41" t="s">
        <v>10</v>
      </c>
    </row>
    <row r="42" spans="2:7" x14ac:dyDescent="0.2">
      <c r="G42" t="s">
        <v>12</v>
      </c>
    </row>
    <row r="43" spans="2:7" x14ac:dyDescent="0.2">
      <c r="G43" t="s">
        <v>13</v>
      </c>
    </row>
  </sheetData>
  <phoneticPr fontId="2"/>
  <dataValidations count="1">
    <dataValidation type="list" allowBlank="1" showInputMessage="1" showErrorMessage="1" sqref="C5:C32">
      <formula1>$G$37:$G$44</formula1>
    </dataValidation>
  </dataValidation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46"/>
  <sheetViews>
    <sheetView view="pageBreakPreview" zoomScale="130" zoomScaleNormal="100" zoomScaleSheetLayoutView="130" workbookViewId="0"/>
  </sheetViews>
  <sheetFormatPr defaultRowHeight="13" x14ac:dyDescent="0.2"/>
  <cols>
    <col min="3" max="3" width="15.26953125" bestFit="1" customWidth="1"/>
    <col min="4" max="4" width="21.453125" customWidth="1"/>
    <col min="5" max="5" width="11.7265625" customWidth="1"/>
    <col min="6" max="6" width="21.26953125" customWidth="1"/>
  </cols>
  <sheetData>
    <row r="2" spans="1:6" x14ac:dyDescent="0.2">
      <c r="A2" t="s">
        <v>38</v>
      </c>
    </row>
    <row r="3" spans="1:6" x14ac:dyDescent="0.2">
      <c r="A3" s="3" t="s">
        <v>0</v>
      </c>
      <c r="B3" s="3" t="s">
        <v>3</v>
      </c>
      <c r="C3" s="3" t="s">
        <v>1</v>
      </c>
      <c r="D3" s="3" t="s">
        <v>30</v>
      </c>
      <c r="E3" s="3" t="s">
        <v>7</v>
      </c>
      <c r="F3" s="3" t="s">
        <v>5</v>
      </c>
    </row>
    <row r="4" spans="1:6" s="2" customFormat="1" x14ac:dyDescent="0.2">
      <c r="A4" s="6" t="s">
        <v>6</v>
      </c>
      <c r="B4" s="7">
        <v>0.64583333333333337</v>
      </c>
      <c r="C4" s="19" t="s">
        <v>28</v>
      </c>
      <c r="D4" s="9" t="s">
        <v>27</v>
      </c>
      <c r="E4" s="8">
        <v>5.5</v>
      </c>
      <c r="F4" s="9" t="s">
        <v>27</v>
      </c>
    </row>
    <row r="5" spans="1:6" s="2" customFormat="1" x14ac:dyDescent="0.2">
      <c r="A5" s="4">
        <v>46082</v>
      </c>
      <c r="B5" s="41"/>
      <c r="C5" s="12"/>
      <c r="D5" s="10"/>
      <c r="E5" s="11"/>
      <c r="F5" s="10">
        <f>IF(COUNTIF(C5,"*ENEOS*")=1,ROUNDDOWN(D5*E5,0),ROUND(D5*E5,0))</f>
        <v>0</v>
      </c>
    </row>
    <row r="6" spans="1:6" s="2" customFormat="1" x14ac:dyDescent="0.2">
      <c r="A6" s="4">
        <v>46083</v>
      </c>
      <c r="B6" s="41"/>
      <c r="C6" s="12"/>
      <c r="D6" s="10"/>
      <c r="E6" s="11"/>
      <c r="F6" s="10">
        <f t="shared" ref="F6:F34" si="0">IF(COUNTIF(C6,"*ENEOS*")=1,ROUNDDOWN(D6*E6,0),ROUND(D6*E6,0))</f>
        <v>0</v>
      </c>
    </row>
    <row r="7" spans="1:6" s="2" customFormat="1" x14ac:dyDescent="0.2">
      <c r="A7" s="4">
        <v>46084</v>
      </c>
      <c r="B7" s="41"/>
      <c r="C7" s="12"/>
      <c r="D7" s="10"/>
      <c r="E7" s="11"/>
      <c r="F7" s="10">
        <f t="shared" si="0"/>
        <v>0</v>
      </c>
    </row>
    <row r="8" spans="1:6" s="2" customFormat="1" x14ac:dyDescent="0.2">
      <c r="A8" s="4">
        <v>46085</v>
      </c>
      <c r="B8" s="41"/>
      <c r="C8" s="12"/>
      <c r="D8" s="10"/>
      <c r="E8" s="11"/>
      <c r="F8" s="10">
        <f t="shared" si="0"/>
        <v>0</v>
      </c>
    </row>
    <row r="9" spans="1:6" x14ac:dyDescent="0.2">
      <c r="A9" s="4">
        <v>46086</v>
      </c>
      <c r="B9" s="41"/>
      <c r="C9" s="12"/>
      <c r="D9" s="10"/>
      <c r="E9" s="11"/>
      <c r="F9" s="10">
        <f t="shared" si="0"/>
        <v>0</v>
      </c>
    </row>
    <row r="10" spans="1:6" x14ac:dyDescent="0.2">
      <c r="A10" s="4">
        <v>46087</v>
      </c>
      <c r="B10" s="41"/>
      <c r="C10" s="12"/>
      <c r="D10" s="10"/>
      <c r="E10" s="11"/>
      <c r="F10" s="10">
        <f t="shared" si="0"/>
        <v>0</v>
      </c>
    </row>
    <row r="11" spans="1:6" x14ac:dyDescent="0.2">
      <c r="A11" s="4">
        <v>46088</v>
      </c>
      <c r="B11" s="41"/>
      <c r="C11" s="12"/>
      <c r="D11" s="10"/>
      <c r="E11" s="11"/>
      <c r="F11" s="10">
        <f t="shared" si="0"/>
        <v>0</v>
      </c>
    </row>
    <row r="12" spans="1:6" x14ac:dyDescent="0.2">
      <c r="A12" s="4">
        <v>46089</v>
      </c>
      <c r="B12" s="41"/>
      <c r="C12" s="12"/>
      <c r="D12" s="10"/>
      <c r="E12" s="11"/>
      <c r="F12" s="10">
        <f t="shared" si="0"/>
        <v>0</v>
      </c>
    </row>
    <row r="13" spans="1:6" x14ac:dyDescent="0.2">
      <c r="A13" s="4">
        <v>46090</v>
      </c>
      <c r="B13" s="41"/>
      <c r="C13" s="12"/>
      <c r="D13" s="10"/>
      <c r="E13" s="11"/>
      <c r="F13" s="10">
        <f t="shared" si="0"/>
        <v>0</v>
      </c>
    </row>
    <row r="14" spans="1:6" x14ac:dyDescent="0.2">
      <c r="A14" s="4">
        <v>46091</v>
      </c>
      <c r="B14" s="41"/>
      <c r="C14" s="12"/>
      <c r="D14" s="10"/>
      <c r="E14" s="11"/>
      <c r="F14" s="10">
        <f t="shared" si="0"/>
        <v>0</v>
      </c>
    </row>
    <row r="15" spans="1:6" x14ac:dyDescent="0.2">
      <c r="A15" s="4">
        <v>46092</v>
      </c>
      <c r="B15" s="41"/>
      <c r="C15" s="12"/>
      <c r="D15" s="10"/>
      <c r="E15" s="11"/>
      <c r="F15" s="10">
        <f t="shared" si="0"/>
        <v>0</v>
      </c>
    </row>
    <row r="16" spans="1:6" x14ac:dyDescent="0.2">
      <c r="A16" s="4">
        <v>46093</v>
      </c>
      <c r="B16" s="41"/>
      <c r="C16" s="12"/>
      <c r="D16" s="10"/>
      <c r="E16" s="11"/>
      <c r="F16" s="10">
        <f t="shared" si="0"/>
        <v>0</v>
      </c>
    </row>
    <row r="17" spans="1:6" x14ac:dyDescent="0.2">
      <c r="A17" s="4">
        <v>46094</v>
      </c>
      <c r="B17" s="41"/>
      <c r="C17" s="12"/>
      <c r="D17" s="10"/>
      <c r="E17" s="11"/>
      <c r="F17" s="10">
        <f t="shared" si="0"/>
        <v>0</v>
      </c>
    </row>
    <row r="18" spans="1:6" x14ac:dyDescent="0.2">
      <c r="A18" s="4">
        <v>46095</v>
      </c>
      <c r="B18" s="41"/>
      <c r="C18" s="12"/>
      <c r="D18" s="10"/>
      <c r="E18" s="11"/>
      <c r="F18" s="10">
        <f t="shared" si="0"/>
        <v>0</v>
      </c>
    </row>
    <row r="19" spans="1:6" x14ac:dyDescent="0.2">
      <c r="A19" s="4">
        <v>46096</v>
      </c>
      <c r="B19" s="41"/>
      <c r="C19" s="12"/>
      <c r="D19" s="10"/>
      <c r="E19" s="11"/>
      <c r="F19" s="10">
        <f t="shared" si="0"/>
        <v>0</v>
      </c>
    </row>
    <row r="20" spans="1:6" x14ac:dyDescent="0.2">
      <c r="A20" s="4">
        <v>46097</v>
      </c>
      <c r="B20" s="41"/>
      <c r="C20" s="12"/>
      <c r="D20" s="10"/>
      <c r="E20" s="11"/>
      <c r="F20" s="10">
        <f t="shared" si="0"/>
        <v>0</v>
      </c>
    </row>
    <row r="21" spans="1:6" x14ac:dyDescent="0.2">
      <c r="A21" s="4">
        <v>46098</v>
      </c>
      <c r="B21" s="41"/>
      <c r="C21" s="12"/>
      <c r="D21" s="10"/>
      <c r="E21" s="11"/>
      <c r="F21" s="10">
        <f t="shared" si="0"/>
        <v>0</v>
      </c>
    </row>
    <row r="22" spans="1:6" x14ac:dyDescent="0.2">
      <c r="A22" s="4">
        <v>46099</v>
      </c>
      <c r="B22" s="41"/>
      <c r="C22" s="12"/>
      <c r="D22" s="10"/>
      <c r="E22" s="11"/>
      <c r="F22" s="10">
        <f t="shared" si="0"/>
        <v>0</v>
      </c>
    </row>
    <row r="23" spans="1:6" x14ac:dyDescent="0.2">
      <c r="A23" s="4">
        <v>46100</v>
      </c>
      <c r="B23" s="41"/>
      <c r="C23" s="12"/>
      <c r="D23" s="10"/>
      <c r="E23" s="11"/>
      <c r="F23" s="10">
        <f t="shared" si="0"/>
        <v>0</v>
      </c>
    </row>
    <row r="24" spans="1:6" x14ac:dyDescent="0.2">
      <c r="A24" s="4">
        <v>46101</v>
      </c>
      <c r="B24" s="41"/>
      <c r="C24" s="12"/>
      <c r="D24" s="10"/>
      <c r="E24" s="11"/>
      <c r="F24" s="10">
        <f t="shared" si="0"/>
        <v>0</v>
      </c>
    </row>
    <row r="25" spans="1:6" x14ac:dyDescent="0.2">
      <c r="A25" s="4">
        <v>46102</v>
      </c>
      <c r="B25" s="41"/>
      <c r="C25" s="12"/>
      <c r="D25" s="10"/>
      <c r="E25" s="11"/>
      <c r="F25" s="10">
        <f t="shared" si="0"/>
        <v>0</v>
      </c>
    </row>
    <row r="26" spans="1:6" x14ac:dyDescent="0.2">
      <c r="A26" s="4">
        <v>46103</v>
      </c>
      <c r="B26" s="41"/>
      <c r="C26" s="12"/>
      <c r="D26" s="10"/>
      <c r="E26" s="11"/>
      <c r="F26" s="10">
        <f t="shared" si="0"/>
        <v>0</v>
      </c>
    </row>
    <row r="27" spans="1:6" x14ac:dyDescent="0.2">
      <c r="A27" s="4">
        <v>46104</v>
      </c>
      <c r="B27" s="41"/>
      <c r="C27" s="12"/>
      <c r="D27" s="10"/>
      <c r="E27" s="11"/>
      <c r="F27" s="10">
        <f t="shared" si="0"/>
        <v>0</v>
      </c>
    </row>
    <row r="28" spans="1:6" x14ac:dyDescent="0.2">
      <c r="A28" s="4">
        <v>46105</v>
      </c>
      <c r="B28" s="42"/>
      <c r="C28" s="12"/>
      <c r="D28" s="10"/>
      <c r="E28" s="11"/>
      <c r="F28" s="10">
        <f t="shared" si="0"/>
        <v>0</v>
      </c>
    </row>
    <row r="29" spans="1:6" x14ac:dyDescent="0.2">
      <c r="A29" s="4">
        <v>46106</v>
      </c>
      <c r="B29" s="42"/>
      <c r="C29" s="12"/>
      <c r="D29" s="10"/>
      <c r="E29" s="11"/>
      <c r="F29" s="10">
        <f t="shared" si="0"/>
        <v>0</v>
      </c>
    </row>
    <row r="30" spans="1:6" x14ac:dyDescent="0.2">
      <c r="A30" s="4">
        <v>46107</v>
      </c>
      <c r="B30" s="42"/>
      <c r="C30" s="12"/>
      <c r="D30" s="10"/>
      <c r="E30" s="11"/>
      <c r="F30" s="10">
        <f t="shared" si="0"/>
        <v>0</v>
      </c>
    </row>
    <row r="31" spans="1:6" x14ac:dyDescent="0.2">
      <c r="A31" s="4">
        <v>46108</v>
      </c>
      <c r="B31" s="42"/>
      <c r="C31" s="12"/>
      <c r="D31" s="10"/>
      <c r="E31" s="11"/>
      <c r="F31" s="10">
        <f t="shared" si="0"/>
        <v>0</v>
      </c>
    </row>
    <row r="32" spans="1:6" x14ac:dyDescent="0.2">
      <c r="A32" s="4">
        <v>46109</v>
      </c>
      <c r="B32" s="42"/>
      <c r="C32" s="12"/>
      <c r="D32" s="10"/>
      <c r="E32" s="11"/>
      <c r="F32" s="10">
        <f t="shared" si="0"/>
        <v>0</v>
      </c>
    </row>
    <row r="33" spans="1:7" x14ac:dyDescent="0.2">
      <c r="A33" s="4">
        <v>46110</v>
      </c>
      <c r="B33" s="42"/>
      <c r="C33" s="12"/>
      <c r="D33" s="10"/>
      <c r="E33" s="11"/>
      <c r="F33" s="10">
        <f t="shared" si="0"/>
        <v>0</v>
      </c>
    </row>
    <row r="34" spans="1:7" x14ac:dyDescent="0.2">
      <c r="A34" s="4">
        <v>46111</v>
      </c>
      <c r="B34" s="42"/>
      <c r="C34" s="12"/>
      <c r="D34" s="10"/>
      <c r="E34" s="11"/>
      <c r="F34" s="10">
        <f t="shared" si="0"/>
        <v>0</v>
      </c>
    </row>
    <row r="35" spans="1:7" x14ac:dyDescent="0.2">
      <c r="A35" s="4">
        <v>46112</v>
      </c>
      <c r="B35" s="42"/>
      <c r="C35" s="12"/>
      <c r="D35" s="10"/>
      <c r="E35" s="11"/>
      <c r="F35" s="10">
        <f>IF(COUNTIF(C35,"*ENEOS*")=1,ROUNDDOWN(D35*E35,0),ROUND(D35*E35,0))</f>
        <v>0</v>
      </c>
    </row>
    <row r="37" spans="1:7" ht="13.5" thickBot="1" x14ac:dyDescent="0.25">
      <c r="D37" s="13" t="s">
        <v>21</v>
      </c>
      <c r="E37" s="16" t="s">
        <v>2</v>
      </c>
      <c r="F37" s="16" t="s">
        <v>4</v>
      </c>
    </row>
    <row r="38" spans="1:7" ht="13.5" thickBot="1" x14ac:dyDescent="0.25">
      <c r="E38" s="15">
        <f>SUM(E5:E35)</f>
        <v>0</v>
      </c>
      <c r="F38" s="14">
        <f>SUM(F5:F35)</f>
        <v>0</v>
      </c>
    </row>
    <row r="40" spans="1:7" x14ac:dyDescent="0.2">
      <c r="G40" t="s">
        <v>8</v>
      </c>
    </row>
    <row r="41" spans="1:7" x14ac:dyDescent="0.2">
      <c r="G41" t="s">
        <v>9</v>
      </c>
    </row>
    <row r="42" spans="1:7" x14ac:dyDescent="0.2">
      <c r="G42" t="s">
        <v>11</v>
      </c>
    </row>
    <row r="43" spans="1:7" x14ac:dyDescent="0.2">
      <c r="G43" t="s">
        <v>40</v>
      </c>
    </row>
    <row r="44" spans="1:7" x14ac:dyDescent="0.2">
      <c r="G44" t="s">
        <v>10</v>
      </c>
    </row>
    <row r="45" spans="1:7" x14ac:dyDescent="0.2">
      <c r="G45" t="s">
        <v>12</v>
      </c>
    </row>
    <row r="46" spans="1:7" x14ac:dyDescent="0.2">
      <c r="G46" t="s">
        <v>13</v>
      </c>
    </row>
  </sheetData>
  <phoneticPr fontId="2"/>
  <dataValidations count="1">
    <dataValidation type="list" allowBlank="1" showInputMessage="1" showErrorMessage="1" sqref="C5:C35">
      <formula1>$G$40:$G$46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2:G44"/>
  <sheetViews>
    <sheetView view="pageBreakPreview" zoomScale="130" zoomScaleNormal="100" zoomScaleSheetLayoutView="130" workbookViewId="0"/>
  </sheetViews>
  <sheetFormatPr defaultRowHeight="13" x14ac:dyDescent="0.2"/>
  <cols>
    <col min="3" max="3" width="15.26953125" bestFit="1" customWidth="1"/>
    <col min="4" max="4" width="21.453125" customWidth="1"/>
    <col min="5" max="5" width="11.7265625" customWidth="1"/>
    <col min="6" max="6" width="21.26953125" customWidth="1"/>
  </cols>
  <sheetData>
    <row r="2" spans="1:6" ht="16.5" x14ac:dyDescent="0.2">
      <c r="A2" s="26" t="s">
        <v>29</v>
      </c>
    </row>
    <row r="3" spans="1:6" x14ac:dyDescent="0.2">
      <c r="A3" s="3" t="s">
        <v>0</v>
      </c>
      <c r="B3" s="3" t="s">
        <v>3</v>
      </c>
      <c r="C3" s="3" t="s">
        <v>1</v>
      </c>
      <c r="D3" s="3" t="s">
        <v>36</v>
      </c>
      <c r="E3" s="3" t="s">
        <v>7</v>
      </c>
      <c r="F3" s="3" t="s">
        <v>5</v>
      </c>
    </row>
    <row r="4" spans="1:6" s="2" customFormat="1" x14ac:dyDescent="0.2">
      <c r="A4" s="6" t="s">
        <v>6</v>
      </c>
      <c r="B4" s="7">
        <v>0.64583333333333337</v>
      </c>
      <c r="C4" s="19" t="s">
        <v>28</v>
      </c>
      <c r="D4" s="9" t="s">
        <v>27</v>
      </c>
      <c r="E4" s="8">
        <v>5.5</v>
      </c>
      <c r="F4" s="9" t="s">
        <v>27</v>
      </c>
    </row>
    <row r="5" spans="1:6" s="2" customFormat="1" x14ac:dyDescent="0.2">
      <c r="A5" s="4">
        <v>45748</v>
      </c>
      <c r="B5" s="5"/>
      <c r="C5" s="12"/>
      <c r="D5" s="10"/>
      <c r="E5" s="11"/>
      <c r="F5" s="10">
        <f>IF(COUNTIF(C5,"*ENEOS*")=1,ROUNDDOWN(D5*E5,0),ROUND(D5*E5,0))</f>
        <v>0</v>
      </c>
    </row>
    <row r="6" spans="1:6" s="2" customFormat="1" x14ac:dyDescent="0.2">
      <c r="A6" s="4">
        <v>45749</v>
      </c>
      <c r="B6" s="5"/>
      <c r="C6" s="12"/>
      <c r="D6" s="10"/>
      <c r="E6" s="11"/>
      <c r="F6" s="10">
        <f t="shared" ref="F6:F34" si="0">IF(COUNTIF(C6,"*ENEOS*")=1,ROUNDDOWN(D6*E6,0),ROUND(D6*E6,0))</f>
        <v>0</v>
      </c>
    </row>
    <row r="7" spans="1:6" s="2" customFormat="1" x14ac:dyDescent="0.2">
      <c r="A7" s="4">
        <v>45750</v>
      </c>
      <c r="B7" s="5">
        <v>0.60555555555555551</v>
      </c>
      <c r="C7" s="12" t="s">
        <v>9</v>
      </c>
      <c r="D7" s="10">
        <v>2200</v>
      </c>
      <c r="E7" s="11">
        <v>5.17</v>
      </c>
      <c r="F7" s="10">
        <f t="shared" si="0"/>
        <v>11374</v>
      </c>
    </row>
    <row r="8" spans="1:6" s="2" customFormat="1" x14ac:dyDescent="0.2">
      <c r="A8" s="4">
        <v>45751</v>
      </c>
      <c r="B8" s="5"/>
      <c r="C8" s="12"/>
      <c r="D8" s="10"/>
      <c r="E8" s="11"/>
      <c r="F8" s="10">
        <f t="shared" si="0"/>
        <v>0</v>
      </c>
    </row>
    <row r="9" spans="1:6" x14ac:dyDescent="0.2">
      <c r="A9" s="4">
        <v>45752</v>
      </c>
      <c r="B9" s="20"/>
      <c r="C9" s="12"/>
      <c r="D9" s="10"/>
      <c r="E9" s="11"/>
      <c r="F9" s="10">
        <f t="shared" si="0"/>
        <v>0</v>
      </c>
    </row>
    <row r="10" spans="1:6" x14ac:dyDescent="0.2">
      <c r="A10" s="4">
        <v>45753</v>
      </c>
      <c r="B10" s="20"/>
      <c r="C10" s="12"/>
      <c r="D10" s="10"/>
      <c r="E10" s="11"/>
      <c r="F10" s="10">
        <f t="shared" si="0"/>
        <v>0</v>
      </c>
    </row>
    <row r="11" spans="1:6" x14ac:dyDescent="0.2">
      <c r="A11" s="4">
        <v>45754</v>
      </c>
      <c r="B11" s="20"/>
      <c r="C11" s="12"/>
      <c r="D11" s="10"/>
      <c r="E11" s="11"/>
      <c r="F11" s="10">
        <f t="shared" si="0"/>
        <v>0</v>
      </c>
    </row>
    <row r="12" spans="1:6" x14ac:dyDescent="0.2">
      <c r="A12" s="4">
        <v>45755</v>
      </c>
      <c r="B12" s="5">
        <v>0.4201388888888889</v>
      </c>
      <c r="C12" s="12" t="s">
        <v>10</v>
      </c>
      <c r="D12" s="10">
        <v>1210</v>
      </c>
      <c r="E12" s="11">
        <v>6.02</v>
      </c>
      <c r="F12" s="10">
        <f t="shared" si="0"/>
        <v>7284</v>
      </c>
    </row>
    <row r="13" spans="1:6" x14ac:dyDescent="0.2">
      <c r="A13" s="4">
        <v>45756</v>
      </c>
      <c r="B13" s="20"/>
      <c r="C13" s="12"/>
      <c r="D13" s="10"/>
      <c r="E13" s="11"/>
      <c r="F13" s="10">
        <f t="shared" si="0"/>
        <v>0</v>
      </c>
    </row>
    <row r="14" spans="1:6" x14ac:dyDescent="0.2">
      <c r="A14" s="4">
        <v>45757</v>
      </c>
      <c r="B14" s="20"/>
      <c r="C14" s="12"/>
      <c r="D14" s="10"/>
      <c r="E14" s="11"/>
      <c r="F14" s="10">
        <f t="shared" si="0"/>
        <v>0</v>
      </c>
    </row>
    <row r="15" spans="1:6" x14ac:dyDescent="0.2">
      <c r="A15" s="4">
        <v>45758</v>
      </c>
      <c r="B15" s="20"/>
      <c r="C15" s="12"/>
      <c r="D15" s="10"/>
      <c r="E15" s="11"/>
      <c r="F15" s="10">
        <f t="shared" si="0"/>
        <v>0</v>
      </c>
    </row>
    <row r="16" spans="1:6" x14ac:dyDescent="0.2">
      <c r="A16" s="4">
        <v>45759</v>
      </c>
      <c r="B16" s="20"/>
      <c r="C16" s="12"/>
      <c r="D16" s="10"/>
      <c r="E16" s="11"/>
      <c r="F16" s="10">
        <f t="shared" si="0"/>
        <v>0</v>
      </c>
    </row>
    <row r="17" spans="1:6" ht="13.5" thickBot="1" x14ac:dyDescent="0.25">
      <c r="A17" s="22">
        <v>45760</v>
      </c>
      <c r="B17" s="20"/>
      <c r="C17" s="12"/>
      <c r="D17" s="10"/>
      <c r="E17" s="11"/>
      <c r="F17" s="10">
        <f t="shared" si="0"/>
        <v>0</v>
      </c>
    </row>
    <row r="18" spans="1:6" x14ac:dyDescent="0.2">
      <c r="A18" s="24">
        <v>45761</v>
      </c>
      <c r="B18" s="21">
        <v>0.4152777777777778</v>
      </c>
      <c r="C18" s="12" t="s">
        <v>10</v>
      </c>
      <c r="D18" s="10">
        <v>1210</v>
      </c>
      <c r="E18" s="11">
        <v>5.62</v>
      </c>
      <c r="F18" s="10">
        <f t="shared" si="0"/>
        <v>6800</v>
      </c>
    </row>
    <row r="19" spans="1:6" ht="13.5" thickBot="1" x14ac:dyDescent="0.25">
      <c r="A19" s="25">
        <v>45762</v>
      </c>
      <c r="B19" s="21">
        <v>0.69930555555555562</v>
      </c>
      <c r="C19" s="12" t="s">
        <v>10</v>
      </c>
      <c r="D19" s="10">
        <v>1210</v>
      </c>
      <c r="E19" s="11">
        <v>4.07</v>
      </c>
      <c r="F19" s="10">
        <f t="shared" si="0"/>
        <v>4925</v>
      </c>
    </row>
    <row r="20" spans="1:6" x14ac:dyDescent="0.2">
      <c r="A20" s="23">
        <v>45763</v>
      </c>
      <c r="B20" s="20"/>
      <c r="C20" s="12"/>
      <c r="D20" s="10"/>
      <c r="E20" s="11"/>
      <c r="F20" s="10">
        <f t="shared" si="0"/>
        <v>0</v>
      </c>
    </row>
    <row r="21" spans="1:6" x14ac:dyDescent="0.2">
      <c r="A21" s="4">
        <v>45764</v>
      </c>
      <c r="B21" s="20"/>
      <c r="C21" s="12"/>
      <c r="D21" s="10"/>
      <c r="E21" s="11"/>
      <c r="F21" s="10">
        <f t="shared" si="0"/>
        <v>0</v>
      </c>
    </row>
    <row r="22" spans="1:6" x14ac:dyDescent="0.2">
      <c r="A22" s="4">
        <v>45765</v>
      </c>
      <c r="B22" s="20"/>
      <c r="C22" s="12"/>
      <c r="D22" s="10"/>
      <c r="E22" s="11"/>
      <c r="F22" s="10">
        <f t="shared" si="0"/>
        <v>0</v>
      </c>
    </row>
    <row r="23" spans="1:6" x14ac:dyDescent="0.2">
      <c r="A23" s="4">
        <v>45766</v>
      </c>
      <c r="B23" s="20"/>
      <c r="C23" s="12"/>
      <c r="D23" s="10"/>
      <c r="E23" s="11"/>
      <c r="F23" s="10">
        <f t="shared" si="0"/>
        <v>0</v>
      </c>
    </row>
    <row r="24" spans="1:6" x14ac:dyDescent="0.2">
      <c r="A24" s="4">
        <v>45767</v>
      </c>
      <c r="B24" s="20"/>
      <c r="C24" s="12"/>
      <c r="D24" s="10"/>
      <c r="E24" s="11"/>
      <c r="F24" s="10">
        <f t="shared" si="0"/>
        <v>0</v>
      </c>
    </row>
    <row r="25" spans="1:6" x14ac:dyDescent="0.2">
      <c r="A25" s="4">
        <v>45768</v>
      </c>
      <c r="B25" s="20"/>
      <c r="C25" s="12"/>
      <c r="D25" s="10"/>
      <c r="E25" s="11"/>
      <c r="F25" s="10">
        <f t="shared" si="0"/>
        <v>0</v>
      </c>
    </row>
    <row r="26" spans="1:6" x14ac:dyDescent="0.2">
      <c r="A26" s="4">
        <v>45769</v>
      </c>
      <c r="B26" s="20"/>
      <c r="C26" s="12"/>
      <c r="D26" s="10"/>
      <c r="E26" s="11"/>
      <c r="F26" s="10">
        <f t="shared" si="0"/>
        <v>0</v>
      </c>
    </row>
    <row r="27" spans="1:6" x14ac:dyDescent="0.2">
      <c r="A27" s="4">
        <v>45770</v>
      </c>
      <c r="B27" s="20"/>
      <c r="C27" s="12"/>
      <c r="D27" s="10"/>
      <c r="E27" s="11"/>
      <c r="F27" s="10">
        <f t="shared" si="0"/>
        <v>0</v>
      </c>
    </row>
    <row r="28" spans="1:6" x14ac:dyDescent="0.2">
      <c r="A28" s="4">
        <v>45771</v>
      </c>
      <c r="B28" s="20"/>
      <c r="C28" s="12"/>
      <c r="D28" s="10"/>
      <c r="E28" s="11"/>
      <c r="F28" s="10">
        <f t="shared" si="0"/>
        <v>0</v>
      </c>
    </row>
    <row r="29" spans="1:6" x14ac:dyDescent="0.2">
      <c r="A29" s="4">
        <v>45772</v>
      </c>
      <c r="B29" s="5">
        <v>0.50208333333333333</v>
      </c>
      <c r="C29" s="12" t="s">
        <v>9</v>
      </c>
      <c r="D29" s="10">
        <v>2200</v>
      </c>
      <c r="E29" s="11">
        <v>5.21</v>
      </c>
      <c r="F29" s="10">
        <f t="shared" si="0"/>
        <v>11462</v>
      </c>
    </row>
    <row r="30" spans="1:6" x14ac:dyDescent="0.2">
      <c r="A30" s="4">
        <v>45773</v>
      </c>
      <c r="B30" s="20"/>
      <c r="C30" s="12"/>
      <c r="D30" s="10"/>
      <c r="E30" s="11"/>
      <c r="F30" s="10">
        <f t="shared" si="0"/>
        <v>0</v>
      </c>
    </row>
    <row r="31" spans="1:6" x14ac:dyDescent="0.2">
      <c r="A31" s="4">
        <v>45774</v>
      </c>
      <c r="B31" s="20"/>
      <c r="C31" s="12"/>
      <c r="D31" s="10"/>
      <c r="E31" s="11"/>
      <c r="F31" s="10">
        <f t="shared" si="0"/>
        <v>0</v>
      </c>
    </row>
    <row r="32" spans="1:6" x14ac:dyDescent="0.2">
      <c r="A32" s="4">
        <v>45775</v>
      </c>
      <c r="B32" s="20"/>
      <c r="C32" s="12"/>
      <c r="D32" s="10"/>
      <c r="E32" s="11"/>
      <c r="F32" s="10">
        <f t="shared" si="0"/>
        <v>0</v>
      </c>
    </row>
    <row r="33" spans="1:7" x14ac:dyDescent="0.2">
      <c r="A33" s="4">
        <v>45776</v>
      </c>
      <c r="B33" s="20"/>
      <c r="C33" s="12"/>
      <c r="D33" s="10"/>
      <c r="E33" s="11"/>
      <c r="F33" s="10">
        <f t="shared" si="0"/>
        <v>0</v>
      </c>
    </row>
    <row r="34" spans="1:7" x14ac:dyDescent="0.2">
      <c r="A34" s="4">
        <v>45777</v>
      </c>
      <c r="B34" s="20"/>
      <c r="C34" s="12"/>
      <c r="D34" s="10"/>
      <c r="E34" s="11"/>
      <c r="F34" s="10">
        <f t="shared" si="0"/>
        <v>0</v>
      </c>
    </row>
    <row r="36" spans="1:7" ht="13.5" thickBot="1" x14ac:dyDescent="0.25">
      <c r="D36" s="13" t="s">
        <v>24</v>
      </c>
      <c r="E36" s="16" t="s">
        <v>2</v>
      </c>
      <c r="F36" s="16" t="s">
        <v>4</v>
      </c>
    </row>
    <row r="37" spans="1:7" ht="13.5" thickBot="1" x14ac:dyDescent="0.25">
      <c r="E37" s="15">
        <f>SUM(E5:E34)</f>
        <v>26.09</v>
      </c>
      <c r="F37" s="14">
        <f>SUM(F5:F34)</f>
        <v>41845</v>
      </c>
    </row>
    <row r="39" spans="1:7" x14ac:dyDescent="0.2">
      <c r="G39" t="s">
        <v>8</v>
      </c>
    </row>
    <row r="40" spans="1:7" x14ac:dyDescent="0.2">
      <c r="G40" t="s">
        <v>9</v>
      </c>
    </row>
    <row r="41" spans="1:7" x14ac:dyDescent="0.2">
      <c r="G41" t="s">
        <v>11</v>
      </c>
    </row>
    <row r="42" spans="1:7" x14ac:dyDescent="0.2">
      <c r="G42" t="s">
        <v>10</v>
      </c>
    </row>
    <row r="43" spans="1:7" x14ac:dyDescent="0.2">
      <c r="G43" t="s">
        <v>12</v>
      </c>
    </row>
    <row r="44" spans="1:7" x14ac:dyDescent="0.2">
      <c r="G44" t="s">
        <v>13</v>
      </c>
    </row>
  </sheetData>
  <phoneticPr fontId="2"/>
  <dataValidations count="1">
    <dataValidation type="list" allowBlank="1" showInputMessage="1" showErrorMessage="1" sqref="C5:C34">
      <formula1>$G$39:$G$44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45"/>
  <sheetViews>
    <sheetView view="pageBreakPreview" zoomScale="130" zoomScaleNormal="100" zoomScaleSheetLayoutView="130" workbookViewId="0"/>
  </sheetViews>
  <sheetFormatPr defaultRowHeight="13" x14ac:dyDescent="0.2"/>
  <cols>
    <col min="3" max="3" width="15.26953125" bestFit="1" customWidth="1"/>
    <col min="4" max="4" width="21.453125" customWidth="1"/>
    <col min="5" max="5" width="11.7265625" customWidth="1"/>
    <col min="6" max="6" width="21.26953125" customWidth="1"/>
  </cols>
  <sheetData>
    <row r="2" spans="1:6" x14ac:dyDescent="0.2">
      <c r="A2" t="s">
        <v>50</v>
      </c>
    </row>
    <row r="3" spans="1:6" x14ac:dyDescent="0.2">
      <c r="A3" s="3" t="s">
        <v>0</v>
      </c>
      <c r="B3" s="3" t="s">
        <v>3</v>
      </c>
      <c r="C3" s="3" t="s">
        <v>1</v>
      </c>
      <c r="D3" s="3" t="s">
        <v>30</v>
      </c>
      <c r="E3" s="3" t="s">
        <v>7</v>
      </c>
      <c r="F3" s="3" t="s">
        <v>5</v>
      </c>
    </row>
    <row r="4" spans="1:6" s="2" customFormat="1" x14ac:dyDescent="0.2">
      <c r="A4" s="6" t="s">
        <v>6</v>
      </c>
      <c r="B4" s="7">
        <v>0.64583333333333337</v>
      </c>
      <c r="C4" s="19" t="s">
        <v>28</v>
      </c>
      <c r="D4" s="9" t="s">
        <v>27</v>
      </c>
      <c r="E4" s="8">
        <v>5.5</v>
      </c>
      <c r="F4" s="9" t="s">
        <v>27</v>
      </c>
    </row>
    <row r="5" spans="1:6" s="2" customFormat="1" x14ac:dyDescent="0.2">
      <c r="A5" s="4">
        <v>45748</v>
      </c>
      <c r="B5" s="41"/>
      <c r="C5" s="11"/>
      <c r="D5" s="10"/>
      <c r="E5" s="11"/>
      <c r="F5" s="10">
        <f>IF(COUNTIF(C5,"*ENEOS*")=1,ROUNDDOWN(D5*E5,0),ROUND(D5*E5,0))</f>
        <v>0</v>
      </c>
    </row>
    <row r="6" spans="1:6" s="2" customFormat="1" x14ac:dyDescent="0.2">
      <c r="A6" s="4">
        <v>45749</v>
      </c>
      <c r="B6" s="41"/>
      <c r="C6" s="11"/>
      <c r="D6" s="10"/>
      <c r="E6" s="11"/>
      <c r="F6" s="10">
        <f t="shared" ref="F6:F34" si="0">IF(COUNTIF(C6,"*ENEOS*")=1,ROUNDDOWN(D6*E6,0),ROUND(D6*E6,0))</f>
        <v>0</v>
      </c>
    </row>
    <row r="7" spans="1:6" s="2" customFormat="1" x14ac:dyDescent="0.2">
      <c r="A7" s="4">
        <v>45750</v>
      </c>
      <c r="B7" s="41"/>
      <c r="C7" s="11"/>
      <c r="D7" s="10"/>
      <c r="E7" s="11"/>
      <c r="F7" s="10">
        <f t="shared" si="0"/>
        <v>0</v>
      </c>
    </row>
    <row r="8" spans="1:6" s="2" customFormat="1" x14ac:dyDescent="0.2">
      <c r="A8" s="4">
        <v>45751</v>
      </c>
      <c r="B8" s="41"/>
      <c r="C8" s="11"/>
      <c r="D8" s="10"/>
      <c r="E8" s="11"/>
      <c r="F8" s="10">
        <f t="shared" si="0"/>
        <v>0</v>
      </c>
    </row>
    <row r="9" spans="1:6" x14ac:dyDescent="0.2">
      <c r="A9" s="4">
        <v>45752</v>
      </c>
      <c r="B9" s="41"/>
      <c r="C9" s="11"/>
      <c r="D9" s="10"/>
      <c r="E9" s="11"/>
      <c r="F9" s="10">
        <f t="shared" si="0"/>
        <v>0</v>
      </c>
    </row>
    <row r="10" spans="1:6" x14ac:dyDescent="0.2">
      <c r="A10" s="4">
        <v>45753</v>
      </c>
      <c r="B10" s="41"/>
      <c r="C10" s="11"/>
      <c r="D10" s="10"/>
      <c r="E10" s="11"/>
      <c r="F10" s="10">
        <f t="shared" si="0"/>
        <v>0</v>
      </c>
    </row>
    <row r="11" spans="1:6" x14ac:dyDescent="0.2">
      <c r="A11" s="4">
        <v>45754</v>
      </c>
      <c r="B11" s="41"/>
      <c r="C11" s="11"/>
      <c r="D11" s="10"/>
      <c r="E11" s="11"/>
      <c r="F11" s="10">
        <f t="shared" si="0"/>
        <v>0</v>
      </c>
    </row>
    <row r="12" spans="1:6" x14ac:dyDescent="0.2">
      <c r="A12" s="4">
        <v>45755</v>
      </c>
      <c r="B12" s="41"/>
      <c r="C12" s="11"/>
      <c r="D12" s="10"/>
      <c r="E12" s="11"/>
      <c r="F12" s="10">
        <f t="shared" si="0"/>
        <v>0</v>
      </c>
    </row>
    <row r="13" spans="1:6" x14ac:dyDescent="0.2">
      <c r="A13" s="4">
        <v>45756</v>
      </c>
      <c r="B13" s="41"/>
      <c r="C13" s="11"/>
      <c r="D13" s="10"/>
      <c r="E13" s="11"/>
      <c r="F13" s="10">
        <f t="shared" si="0"/>
        <v>0</v>
      </c>
    </row>
    <row r="14" spans="1:6" x14ac:dyDescent="0.2">
      <c r="A14" s="4">
        <v>45757</v>
      </c>
      <c r="B14" s="41"/>
      <c r="C14" s="11"/>
      <c r="D14" s="10"/>
      <c r="E14" s="11"/>
      <c r="F14" s="10">
        <f t="shared" si="0"/>
        <v>0</v>
      </c>
    </row>
    <row r="15" spans="1:6" x14ac:dyDescent="0.2">
      <c r="A15" s="4">
        <v>45758</v>
      </c>
      <c r="B15" s="41"/>
      <c r="C15" s="11"/>
      <c r="D15" s="10"/>
      <c r="E15" s="11"/>
      <c r="F15" s="10">
        <f t="shared" si="0"/>
        <v>0</v>
      </c>
    </row>
    <row r="16" spans="1:6" x14ac:dyDescent="0.2">
      <c r="A16" s="4">
        <v>45759</v>
      </c>
      <c r="B16" s="41"/>
      <c r="C16" s="11"/>
      <c r="D16" s="10"/>
      <c r="E16" s="11"/>
      <c r="F16" s="10">
        <f t="shared" si="0"/>
        <v>0</v>
      </c>
    </row>
    <row r="17" spans="1:6" x14ac:dyDescent="0.2">
      <c r="A17" s="4">
        <v>45760</v>
      </c>
      <c r="B17" s="41"/>
      <c r="C17" s="11"/>
      <c r="D17" s="10"/>
      <c r="E17" s="11"/>
      <c r="F17" s="10">
        <f t="shared" si="0"/>
        <v>0</v>
      </c>
    </row>
    <row r="18" spans="1:6" x14ac:dyDescent="0.2">
      <c r="A18" s="4">
        <v>45761</v>
      </c>
      <c r="B18" s="41"/>
      <c r="C18" s="11"/>
      <c r="D18" s="10"/>
      <c r="E18" s="11"/>
      <c r="F18" s="10">
        <f t="shared" si="0"/>
        <v>0</v>
      </c>
    </row>
    <row r="19" spans="1:6" x14ac:dyDescent="0.2">
      <c r="A19" s="4">
        <v>45762</v>
      </c>
      <c r="B19" s="41"/>
      <c r="C19" s="11"/>
      <c r="D19" s="10"/>
      <c r="E19" s="11"/>
      <c r="F19" s="10">
        <f t="shared" si="0"/>
        <v>0</v>
      </c>
    </row>
    <row r="20" spans="1:6" x14ac:dyDescent="0.2">
      <c r="A20" s="4">
        <v>45763</v>
      </c>
      <c r="B20" s="41"/>
      <c r="C20" s="11"/>
      <c r="D20" s="10"/>
      <c r="E20" s="11"/>
      <c r="F20" s="10">
        <f t="shared" si="0"/>
        <v>0</v>
      </c>
    </row>
    <row r="21" spans="1:6" x14ac:dyDescent="0.2">
      <c r="A21" s="4">
        <v>45764</v>
      </c>
      <c r="B21" s="41"/>
      <c r="C21" s="11"/>
      <c r="D21" s="10"/>
      <c r="E21" s="11"/>
      <c r="F21" s="10">
        <f t="shared" si="0"/>
        <v>0</v>
      </c>
    </row>
    <row r="22" spans="1:6" x14ac:dyDescent="0.2">
      <c r="A22" s="4">
        <v>45765</v>
      </c>
      <c r="B22" s="41"/>
      <c r="C22" s="11"/>
      <c r="D22" s="10"/>
      <c r="E22" s="11"/>
      <c r="F22" s="10">
        <f t="shared" si="0"/>
        <v>0</v>
      </c>
    </row>
    <row r="23" spans="1:6" x14ac:dyDescent="0.2">
      <c r="A23" s="4">
        <v>45766</v>
      </c>
      <c r="B23" s="41"/>
      <c r="C23" s="11"/>
      <c r="D23" s="10"/>
      <c r="E23" s="11"/>
      <c r="F23" s="10">
        <f t="shared" si="0"/>
        <v>0</v>
      </c>
    </row>
    <row r="24" spans="1:6" x14ac:dyDescent="0.2">
      <c r="A24" s="4">
        <v>45767</v>
      </c>
      <c r="B24" s="41"/>
      <c r="C24" s="11"/>
      <c r="D24" s="10"/>
      <c r="E24" s="11"/>
      <c r="F24" s="10">
        <f t="shared" si="0"/>
        <v>0</v>
      </c>
    </row>
    <row r="25" spans="1:6" x14ac:dyDescent="0.2">
      <c r="A25" s="4">
        <v>45768</v>
      </c>
      <c r="B25" s="41"/>
      <c r="C25" s="11"/>
      <c r="D25" s="10"/>
      <c r="E25" s="11"/>
      <c r="F25" s="10">
        <f t="shared" si="0"/>
        <v>0</v>
      </c>
    </row>
    <row r="26" spans="1:6" x14ac:dyDescent="0.2">
      <c r="A26" s="4">
        <v>45769</v>
      </c>
      <c r="B26" s="41"/>
      <c r="C26" s="11"/>
      <c r="D26" s="10"/>
      <c r="E26" s="11"/>
      <c r="F26" s="10">
        <f t="shared" si="0"/>
        <v>0</v>
      </c>
    </row>
    <row r="27" spans="1:6" x14ac:dyDescent="0.2">
      <c r="A27" s="4">
        <v>45770</v>
      </c>
      <c r="B27" s="41"/>
      <c r="C27" s="11"/>
      <c r="D27" s="10"/>
      <c r="E27" s="11"/>
      <c r="F27" s="10">
        <f t="shared" si="0"/>
        <v>0</v>
      </c>
    </row>
    <row r="28" spans="1:6" x14ac:dyDescent="0.2">
      <c r="A28" s="4">
        <v>45771</v>
      </c>
      <c r="B28" s="42"/>
      <c r="C28" s="12"/>
      <c r="D28" s="10"/>
      <c r="E28" s="11"/>
      <c r="F28" s="10">
        <f t="shared" si="0"/>
        <v>0</v>
      </c>
    </row>
    <row r="29" spans="1:6" x14ac:dyDescent="0.2">
      <c r="A29" s="4">
        <v>45772</v>
      </c>
      <c r="B29" s="42"/>
      <c r="C29" s="12"/>
      <c r="D29" s="10"/>
      <c r="E29" s="11"/>
      <c r="F29" s="10">
        <f t="shared" si="0"/>
        <v>0</v>
      </c>
    </row>
    <row r="30" spans="1:6" x14ac:dyDescent="0.2">
      <c r="A30" s="4">
        <v>45773</v>
      </c>
      <c r="B30" s="42"/>
      <c r="C30" s="12"/>
      <c r="D30" s="10"/>
      <c r="E30" s="11"/>
      <c r="F30" s="10">
        <f t="shared" si="0"/>
        <v>0</v>
      </c>
    </row>
    <row r="31" spans="1:6" x14ac:dyDescent="0.2">
      <c r="A31" s="4">
        <v>45774</v>
      </c>
      <c r="B31" s="42"/>
      <c r="C31" s="12"/>
      <c r="D31" s="10"/>
      <c r="E31" s="11"/>
      <c r="F31" s="10">
        <f t="shared" si="0"/>
        <v>0</v>
      </c>
    </row>
    <row r="32" spans="1:6" x14ac:dyDescent="0.2">
      <c r="A32" s="4">
        <v>45775</v>
      </c>
      <c r="B32" s="42"/>
      <c r="C32" s="12"/>
      <c r="D32" s="10"/>
      <c r="E32" s="11"/>
      <c r="F32" s="10">
        <f t="shared" si="0"/>
        <v>0</v>
      </c>
    </row>
    <row r="33" spans="1:7" x14ac:dyDescent="0.2">
      <c r="A33" s="4">
        <v>45776</v>
      </c>
      <c r="B33" s="42"/>
      <c r="C33" s="12"/>
      <c r="D33" s="10"/>
      <c r="E33" s="11"/>
      <c r="F33" s="10">
        <f t="shared" si="0"/>
        <v>0</v>
      </c>
    </row>
    <row r="34" spans="1:7" x14ac:dyDescent="0.2">
      <c r="A34" s="4">
        <v>45777</v>
      </c>
      <c r="B34" s="42"/>
      <c r="C34" s="12"/>
      <c r="D34" s="10"/>
      <c r="E34" s="11"/>
      <c r="F34" s="10">
        <f t="shared" si="0"/>
        <v>0</v>
      </c>
    </row>
    <row r="35" spans="1:7" x14ac:dyDescent="0.2">
      <c r="B35" s="43"/>
    </row>
    <row r="36" spans="1:7" ht="13.5" thickBot="1" x14ac:dyDescent="0.25">
      <c r="D36" s="13" t="s">
        <v>24</v>
      </c>
      <c r="E36" s="16" t="s">
        <v>2</v>
      </c>
      <c r="F36" s="16" t="s">
        <v>4</v>
      </c>
    </row>
    <row r="37" spans="1:7" ht="13.5" thickBot="1" x14ac:dyDescent="0.25">
      <c r="E37" s="15">
        <f>SUM(E5:E34)</f>
        <v>0</v>
      </c>
      <c r="F37" s="14">
        <f>SUM(F5:F34)</f>
        <v>0</v>
      </c>
    </row>
    <row r="39" spans="1:7" x14ac:dyDescent="0.2">
      <c r="G39" t="s">
        <v>8</v>
      </c>
    </row>
    <row r="40" spans="1:7" x14ac:dyDescent="0.2">
      <c r="G40" t="s">
        <v>9</v>
      </c>
    </row>
    <row r="41" spans="1:7" x14ac:dyDescent="0.2">
      <c r="G41" t="s">
        <v>11</v>
      </c>
    </row>
    <row r="42" spans="1:7" x14ac:dyDescent="0.2">
      <c r="G42" t="s">
        <v>40</v>
      </c>
    </row>
    <row r="43" spans="1:7" x14ac:dyDescent="0.2">
      <c r="G43" t="s">
        <v>10</v>
      </c>
    </row>
    <row r="44" spans="1:7" x14ac:dyDescent="0.2">
      <c r="G44" t="s">
        <v>12</v>
      </c>
    </row>
    <row r="45" spans="1:7" x14ac:dyDescent="0.2">
      <c r="G45" t="s">
        <v>13</v>
      </c>
    </row>
  </sheetData>
  <phoneticPr fontId="2"/>
  <dataValidations count="1">
    <dataValidation type="list" allowBlank="1" showInputMessage="1" showErrorMessage="1" sqref="C5:C34">
      <formula1>$G$39:$G$45</formula1>
    </dataValidation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46"/>
  <sheetViews>
    <sheetView view="pageBreakPreview" zoomScale="130" zoomScaleNormal="100" zoomScaleSheetLayoutView="130" workbookViewId="0"/>
  </sheetViews>
  <sheetFormatPr defaultRowHeight="13" x14ac:dyDescent="0.2"/>
  <cols>
    <col min="3" max="3" width="15.26953125" bestFit="1" customWidth="1"/>
    <col min="4" max="4" width="21.453125" customWidth="1"/>
    <col min="5" max="5" width="11.7265625" customWidth="1"/>
    <col min="6" max="6" width="21.26953125" customWidth="1"/>
  </cols>
  <sheetData>
    <row r="2" spans="1:6" x14ac:dyDescent="0.2">
      <c r="A2" t="s">
        <v>49</v>
      </c>
    </row>
    <row r="3" spans="1:6" x14ac:dyDescent="0.2">
      <c r="A3" s="3" t="s">
        <v>0</v>
      </c>
      <c r="B3" s="3" t="s">
        <v>3</v>
      </c>
      <c r="C3" s="3" t="s">
        <v>1</v>
      </c>
      <c r="D3" s="3" t="s">
        <v>30</v>
      </c>
      <c r="E3" s="3" t="s">
        <v>7</v>
      </c>
      <c r="F3" s="3" t="s">
        <v>5</v>
      </c>
    </row>
    <row r="4" spans="1:6" s="2" customFormat="1" x14ac:dyDescent="0.2">
      <c r="A4" s="6" t="s">
        <v>6</v>
      </c>
      <c r="B4" s="7">
        <v>0.64583333333333337</v>
      </c>
      <c r="C4" s="19" t="s">
        <v>28</v>
      </c>
      <c r="D4" s="9" t="s">
        <v>27</v>
      </c>
      <c r="E4" s="8">
        <v>5.5</v>
      </c>
      <c r="F4" s="9" t="s">
        <v>27</v>
      </c>
    </row>
    <row r="5" spans="1:6" s="2" customFormat="1" x14ac:dyDescent="0.2">
      <c r="A5" s="4">
        <v>45778</v>
      </c>
      <c r="B5" s="41"/>
      <c r="C5" s="11"/>
      <c r="D5" s="10"/>
      <c r="E5" s="11"/>
      <c r="F5" s="10">
        <f>IF(COUNTIF(C5,"*ENEOS*")=1,ROUNDDOWN(D5*E5,0),ROUND(D5*E5,0))</f>
        <v>0</v>
      </c>
    </row>
    <row r="6" spans="1:6" x14ac:dyDescent="0.2">
      <c r="A6" s="4">
        <v>45779</v>
      </c>
      <c r="B6" s="41"/>
      <c r="C6" s="11"/>
      <c r="D6" s="10"/>
      <c r="E6" s="11"/>
      <c r="F6" s="10">
        <f t="shared" ref="F6:F34" si="0">IF(COUNTIF(C6,"*ENEOS*")=1,ROUNDDOWN(D6*E6,0),ROUND(D6*E6,0))</f>
        <v>0</v>
      </c>
    </row>
    <row r="7" spans="1:6" x14ac:dyDescent="0.2">
      <c r="A7" s="4">
        <v>45780</v>
      </c>
      <c r="B7" s="41"/>
      <c r="C7" s="11"/>
      <c r="D7" s="10"/>
      <c r="E7" s="11"/>
      <c r="F7" s="10">
        <f t="shared" si="0"/>
        <v>0</v>
      </c>
    </row>
    <row r="8" spans="1:6" x14ac:dyDescent="0.2">
      <c r="A8" s="4">
        <v>45781</v>
      </c>
      <c r="B8" s="41"/>
      <c r="C8" s="11"/>
      <c r="D8" s="10"/>
      <c r="E8" s="11"/>
      <c r="F8" s="10">
        <f t="shared" si="0"/>
        <v>0</v>
      </c>
    </row>
    <row r="9" spans="1:6" x14ac:dyDescent="0.2">
      <c r="A9" s="4">
        <v>45782</v>
      </c>
      <c r="B9" s="41"/>
      <c r="C9" s="11"/>
      <c r="D9" s="10"/>
      <c r="E9" s="11"/>
      <c r="F9" s="10">
        <f t="shared" si="0"/>
        <v>0</v>
      </c>
    </row>
    <row r="10" spans="1:6" x14ac:dyDescent="0.2">
      <c r="A10" s="4">
        <v>45783</v>
      </c>
      <c r="B10" s="41"/>
      <c r="C10" s="11"/>
      <c r="D10" s="10"/>
      <c r="E10" s="11"/>
      <c r="F10" s="10">
        <f t="shared" si="0"/>
        <v>0</v>
      </c>
    </row>
    <row r="11" spans="1:6" x14ac:dyDescent="0.2">
      <c r="A11" s="4">
        <v>45784</v>
      </c>
      <c r="B11" s="41"/>
      <c r="C11" s="11"/>
      <c r="D11" s="10"/>
      <c r="E11" s="11"/>
      <c r="F11" s="10">
        <f t="shared" si="0"/>
        <v>0</v>
      </c>
    </row>
    <row r="12" spans="1:6" x14ac:dyDescent="0.2">
      <c r="A12" s="4">
        <v>45785</v>
      </c>
      <c r="B12" s="41"/>
      <c r="C12" s="11"/>
      <c r="D12" s="10"/>
      <c r="E12" s="11"/>
      <c r="F12" s="10">
        <f t="shared" si="0"/>
        <v>0</v>
      </c>
    </row>
    <row r="13" spans="1:6" x14ac:dyDescent="0.2">
      <c r="A13" s="4">
        <v>45786</v>
      </c>
      <c r="B13" s="41"/>
      <c r="C13" s="11"/>
      <c r="D13" s="10"/>
      <c r="E13" s="11"/>
      <c r="F13" s="10">
        <f t="shared" si="0"/>
        <v>0</v>
      </c>
    </row>
    <row r="14" spans="1:6" x14ac:dyDescent="0.2">
      <c r="A14" s="4">
        <v>45787</v>
      </c>
      <c r="B14" s="41"/>
      <c r="C14" s="11"/>
      <c r="D14" s="10"/>
      <c r="E14" s="11"/>
      <c r="F14" s="10">
        <f t="shared" si="0"/>
        <v>0</v>
      </c>
    </row>
    <row r="15" spans="1:6" x14ac:dyDescent="0.2">
      <c r="A15" s="4">
        <v>45788</v>
      </c>
      <c r="B15" s="41"/>
      <c r="C15" s="11"/>
      <c r="D15" s="10"/>
      <c r="E15" s="11"/>
      <c r="F15" s="10">
        <f t="shared" si="0"/>
        <v>0</v>
      </c>
    </row>
    <row r="16" spans="1:6" x14ac:dyDescent="0.2">
      <c r="A16" s="4">
        <v>45789</v>
      </c>
      <c r="B16" s="41"/>
      <c r="C16" s="11"/>
      <c r="D16" s="10"/>
      <c r="E16" s="11"/>
      <c r="F16" s="10">
        <f t="shared" si="0"/>
        <v>0</v>
      </c>
    </row>
    <row r="17" spans="1:6" x14ac:dyDescent="0.2">
      <c r="A17" s="4">
        <v>45790</v>
      </c>
      <c r="B17" s="41"/>
      <c r="C17" s="11"/>
      <c r="D17" s="10"/>
      <c r="E17" s="11"/>
      <c r="F17" s="10">
        <f t="shared" si="0"/>
        <v>0</v>
      </c>
    </row>
    <row r="18" spans="1:6" x14ac:dyDescent="0.2">
      <c r="A18" s="4">
        <v>45791</v>
      </c>
      <c r="B18" s="41"/>
      <c r="C18" s="11"/>
      <c r="D18" s="10"/>
      <c r="E18" s="11"/>
      <c r="F18" s="10">
        <f t="shared" si="0"/>
        <v>0</v>
      </c>
    </row>
    <row r="19" spans="1:6" x14ac:dyDescent="0.2">
      <c r="A19" s="4">
        <v>45792</v>
      </c>
      <c r="B19" s="41"/>
      <c r="C19" s="11"/>
      <c r="D19" s="10"/>
      <c r="E19" s="11"/>
      <c r="F19" s="10">
        <f t="shared" si="0"/>
        <v>0</v>
      </c>
    </row>
    <row r="20" spans="1:6" x14ac:dyDescent="0.2">
      <c r="A20" s="4">
        <v>45793</v>
      </c>
      <c r="B20" s="41"/>
      <c r="C20" s="11"/>
      <c r="D20" s="10"/>
      <c r="E20" s="11"/>
      <c r="F20" s="10">
        <f t="shared" si="0"/>
        <v>0</v>
      </c>
    </row>
    <row r="21" spans="1:6" x14ac:dyDescent="0.2">
      <c r="A21" s="4">
        <v>45794</v>
      </c>
      <c r="B21" s="41"/>
      <c r="C21" s="11"/>
      <c r="D21" s="10"/>
      <c r="E21" s="11"/>
      <c r="F21" s="10">
        <f t="shared" si="0"/>
        <v>0</v>
      </c>
    </row>
    <row r="22" spans="1:6" x14ac:dyDescent="0.2">
      <c r="A22" s="4">
        <v>45795</v>
      </c>
      <c r="B22" s="41"/>
      <c r="C22" s="11"/>
      <c r="D22" s="10"/>
      <c r="E22" s="11"/>
      <c r="F22" s="10">
        <f t="shared" si="0"/>
        <v>0</v>
      </c>
    </row>
    <row r="23" spans="1:6" x14ac:dyDescent="0.2">
      <c r="A23" s="4">
        <v>45796</v>
      </c>
      <c r="B23" s="41"/>
      <c r="C23" s="11"/>
      <c r="D23" s="10"/>
      <c r="E23" s="11"/>
      <c r="F23" s="10">
        <f t="shared" si="0"/>
        <v>0</v>
      </c>
    </row>
    <row r="24" spans="1:6" x14ac:dyDescent="0.2">
      <c r="A24" s="4">
        <v>45797</v>
      </c>
      <c r="B24" s="41"/>
      <c r="C24" s="11"/>
      <c r="D24" s="10"/>
      <c r="E24" s="11"/>
      <c r="F24" s="10">
        <f t="shared" si="0"/>
        <v>0</v>
      </c>
    </row>
    <row r="25" spans="1:6" x14ac:dyDescent="0.2">
      <c r="A25" s="4">
        <v>45798</v>
      </c>
      <c r="B25" s="41"/>
      <c r="C25" s="11"/>
      <c r="D25" s="10"/>
      <c r="E25" s="11"/>
      <c r="F25" s="10">
        <f t="shared" si="0"/>
        <v>0</v>
      </c>
    </row>
    <row r="26" spans="1:6" x14ac:dyDescent="0.2">
      <c r="A26" s="4">
        <v>45799</v>
      </c>
      <c r="B26" s="41"/>
      <c r="C26" s="11"/>
      <c r="D26" s="10"/>
      <c r="E26" s="11"/>
      <c r="F26" s="10">
        <f t="shared" si="0"/>
        <v>0</v>
      </c>
    </row>
    <row r="27" spans="1:6" x14ac:dyDescent="0.2">
      <c r="A27" s="4">
        <v>45800</v>
      </c>
      <c r="B27" s="41"/>
      <c r="C27" s="11"/>
      <c r="D27" s="10"/>
      <c r="E27" s="11"/>
      <c r="F27" s="10">
        <f t="shared" si="0"/>
        <v>0</v>
      </c>
    </row>
    <row r="28" spans="1:6" x14ac:dyDescent="0.2">
      <c r="A28" s="4">
        <v>45801</v>
      </c>
      <c r="B28" s="42"/>
      <c r="C28" s="12"/>
      <c r="D28" s="10"/>
      <c r="E28" s="11"/>
      <c r="F28" s="10">
        <f t="shared" si="0"/>
        <v>0</v>
      </c>
    </row>
    <row r="29" spans="1:6" x14ac:dyDescent="0.2">
      <c r="A29" s="4">
        <v>45802</v>
      </c>
      <c r="B29" s="42"/>
      <c r="C29" s="12"/>
      <c r="D29" s="10"/>
      <c r="E29" s="11"/>
      <c r="F29" s="10">
        <f t="shared" si="0"/>
        <v>0</v>
      </c>
    </row>
    <row r="30" spans="1:6" x14ac:dyDescent="0.2">
      <c r="A30" s="4">
        <v>45803</v>
      </c>
      <c r="B30" s="42"/>
      <c r="C30" s="12"/>
      <c r="D30" s="10"/>
      <c r="E30" s="11"/>
      <c r="F30" s="10">
        <f t="shared" si="0"/>
        <v>0</v>
      </c>
    </row>
    <row r="31" spans="1:6" x14ac:dyDescent="0.2">
      <c r="A31" s="4">
        <v>45804</v>
      </c>
      <c r="B31" s="42"/>
      <c r="C31" s="12"/>
      <c r="D31" s="10"/>
      <c r="E31" s="11"/>
      <c r="F31" s="10">
        <f t="shared" si="0"/>
        <v>0</v>
      </c>
    </row>
    <row r="32" spans="1:6" x14ac:dyDescent="0.2">
      <c r="A32" s="4">
        <v>45805</v>
      </c>
      <c r="B32" s="42"/>
      <c r="C32" s="12"/>
      <c r="D32" s="10"/>
      <c r="E32" s="11"/>
      <c r="F32" s="10">
        <f t="shared" si="0"/>
        <v>0</v>
      </c>
    </row>
    <row r="33" spans="1:7" x14ac:dyDescent="0.2">
      <c r="A33" s="4">
        <v>45806</v>
      </c>
      <c r="B33" s="42"/>
      <c r="C33" s="12"/>
      <c r="D33" s="10"/>
      <c r="E33" s="11"/>
      <c r="F33" s="10">
        <f t="shared" si="0"/>
        <v>0</v>
      </c>
    </row>
    <row r="34" spans="1:7" x14ac:dyDescent="0.2">
      <c r="A34" s="4">
        <v>45807</v>
      </c>
      <c r="B34" s="42"/>
      <c r="C34" s="12"/>
      <c r="D34" s="10"/>
      <c r="E34" s="11"/>
      <c r="F34" s="10">
        <f t="shared" si="0"/>
        <v>0</v>
      </c>
    </row>
    <row r="35" spans="1:7" x14ac:dyDescent="0.2">
      <c r="A35" s="4">
        <v>45808</v>
      </c>
      <c r="B35" s="42"/>
      <c r="C35" s="12"/>
      <c r="D35" s="10"/>
      <c r="E35" s="11"/>
      <c r="F35" s="10">
        <f>IF(COUNTIF(C35,"*ENEOS*")=1,ROUNDDOWN(D35*E35,0),ROUND(D35*E35,0))</f>
        <v>0</v>
      </c>
    </row>
    <row r="37" spans="1:7" ht="13.5" thickBot="1" x14ac:dyDescent="0.25">
      <c r="D37" s="13" t="s">
        <v>25</v>
      </c>
      <c r="E37" s="16" t="s">
        <v>2</v>
      </c>
      <c r="F37" s="16" t="s">
        <v>4</v>
      </c>
    </row>
    <row r="38" spans="1:7" ht="13.5" thickBot="1" x14ac:dyDescent="0.25">
      <c r="E38" s="15">
        <f>SUM(E5:E35)</f>
        <v>0</v>
      </c>
      <c r="F38" s="14">
        <f>SUM(F5:F35)</f>
        <v>0</v>
      </c>
    </row>
    <row r="40" spans="1:7" x14ac:dyDescent="0.2">
      <c r="G40" t="s">
        <v>8</v>
      </c>
    </row>
    <row r="41" spans="1:7" x14ac:dyDescent="0.2">
      <c r="G41" t="s">
        <v>9</v>
      </c>
    </row>
    <row r="42" spans="1:7" x14ac:dyDescent="0.2">
      <c r="G42" t="s">
        <v>11</v>
      </c>
    </row>
    <row r="43" spans="1:7" x14ac:dyDescent="0.2">
      <c r="G43" t="s">
        <v>40</v>
      </c>
    </row>
    <row r="44" spans="1:7" x14ac:dyDescent="0.2">
      <c r="G44" t="s">
        <v>10</v>
      </c>
    </row>
    <row r="45" spans="1:7" x14ac:dyDescent="0.2">
      <c r="G45" t="s">
        <v>12</v>
      </c>
    </row>
    <row r="46" spans="1:7" x14ac:dyDescent="0.2">
      <c r="G46" t="s">
        <v>13</v>
      </c>
    </row>
  </sheetData>
  <phoneticPr fontId="2"/>
  <dataValidations count="1">
    <dataValidation type="list" allowBlank="1" showInputMessage="1" showErrorMessage="1" sqref="C5:C35">
      <formula1>$G$40:$G$46</formula1>
    </dataValidation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45"/>
  <sheetViews>
    <sheetView view="pageBreakPreview" zoomScale="130" zoomScaleNormal="100" zoomScaleSheetLayoutView="130" workbookViewId="0"/>
  </sheetViews>
  <sheetFormatPr defaultRowHeight="13" x14ac:dyDescent="0.2"/>
  <cols>
    <col min="3" max="3" width="15.26953125" bestFit="1" customWidth="1"/>
    <col min="4" max="4" width="21.453125" customWidth="1"/>
    <col min="5" max="5" width="11.7265625" customWidth="1"/>
    <col min="6" max="6" width="21.26953125" customWidth="1"/>
  </cols>
  <sheetData>
    <row r="2" spans="1:6" x14ac:dyDescent="0.2">
      <c r="A2" t="s">
        <v>48</v>
      </c>
    </row>
    <row r="3" spans="1:6" x14ac:dyDescent="0.2">
      <c r="A3" s="3" t="s">
        <v>0</v>
      </c>
      <c r="B3" s="3" t="s">
        <v>3</v>
      </c>
      <c r="C3" s="3" t="s">
        <v>1</v>
      </c>
      <c r="D3" s="3" t="s">
        <v>30</v>
      </c>
      <c r="E3" s="3" t="s">
        <v>7</v>
      </c>
      <c r="F3" s="3" t="s">
        <v>5</v>
      </c>
    </row>
    <row r="4" spans="1:6" s="2" customFormat="1" x14ac:dyDescent="0.2">
      <c r="A4" s="6" t="s">
        <v>6</v>
      </c>
      <c r="B4" s="7">
        <v>0.64583333333333337</v>
      </c>
      <c r="C4" s="19" t="s">
        <v>28</v>
      </c>
      <c r="D4" s="9" t="s">
        <v>27</v>
      </c>
      <c r="E4" s="8">
        <v>5.5</v>
      </c>
      <c r="F4" s="9" t="s">
        <v>27</v>
      </c>
    </row>
    <row r="5" spans="1:6" s="2" customFormat="1" x14ac:dyDescent="0.2">
      <c r="A5" s="4">
        <v>45809</v>
      </c>
      <c r="B5" s="41"/>
      <c r="C5" s="12"/>
      <c r="D5" s="10"/>
      <c r="E5" s="11"/>
      <c r="F5" s="10">
        <f>IF(COUNTIF(C5,"*ENEOS*")=1,ROUNDDOWN(D5*E5,0),ROUND(D5*E5,0))</f>
        <v>0</v>
      </c>
    </row>
    <row r="6" spans="1:6" s="2" customFormat="1" x14ac:dyDescent="0.2">
      <c r="A6" s="4">
        <v>45810</v>
      </c>
      <c r="B6" s="41"/>
      <c r="C6" s="12"/>
      <c r="D6" s="10"/>
      <c r="E6" s="11"/>
      <c r="F6" s="10">
        <f t="shared" ref="F6:F34" si="0">IF(COUNTIF(C6,"*ENEOS*")=1,ROUNDDOWN(D6*E6,0),ROUND(D6*E6,0))</f>
        <v>0</v>
      </c>
    </row>
    <row r="7" spans="1:6" s="2" customFormat="1" x14ac:dyDescent="0.2">
      <c r="A7" s="4">
        <v>45811</v>
      </c>
      <c r="B7" s="41"/>
      <c r="C7" s="12"/>
      <c r="D7" s="10"/>
      <c r="E7" s="11"/>
      <c r="F7" s="10">
        <f t="shared" si="0"/>
        <v>0</v>
      </c>
    </row>
    <row r="8" spans="1:6" s="2" customFormat="1" x14ac:dyDescent="0.2">
      <c r="A8" s="4">
        <v>45812</v>
      </c>
      <c r="B8" s="41"/>
      <c r="C8" s="12"/>
      <c r="D8" s="10"/>
      <c r="E8" s="11"/>
      <c r="F8" s="10">
        <f t="shared" si="0"/>
        <v>0</v>
      </c>
    </row>
    <row r="9" spans="1:6" x14ac:dyDescent="0.2">
      <c r="A9" s="4">
        <v>45813</v>
      </c>
      <c r="B9" s="41"/>
      <c r="C9" s="12"/>
      <c r="D9" s="10"/>
      <c r="E9" s="11"/>
      <c r="F9" s="10">
        <f t="shared" si="0"/>
        <v>0</v>
      </c>
    </row>
    <row r="10" spans="1:6" x14ac:dyDescent="0.2">
      <c r="A10" s="4">
        <v>45814</v>
      </c>
      <c r="B10" s="41"/>
      <c r="C10" s="12"/>
      <c r="D10" s="10"/>
      <c r="E10" s="11"/>
      <c r="F10" s="10">
        <f t="shared" si="0"/>
        <v>0</v>
      </c>
    </row>
    <row r="11" spans="1:6" x14ac:dyDescent="0.2">
      <c r="A11" s="4">
        <v>45815</v>
      </c>
      <c r="B11" s="41"/>
      <c r="C11" s="12"/>
      <c r="D11" s="10"/>
      <c r="E11" s="11"/>
      <c r="F11" s="10">
        <f t="shared" si="0"/>
        <v>0</v>
      </c>
    </row>
    <row r="12" spans="1:6" x14ac:dyDescent="0.2">
      <c r="A12" s="4">
        <v>45816</v>
      </c>
      <c r="B12" s="41"/>
      <c r="C12" s="12"/>
      <c r="D12" s="10"/>
      <c r="E12" s="11"/>
      <c r="F12" s="10">
        <f t="shared" si="0"/>
        <v>0</v>
      </c>
    </row>
    <row r="13" spans="1:6" x14ac:dyDescent="0.2">
      <c r="A13" s="4">
        <v>45817</v>
      </c>
      <c r="B13" s="41"/>
      <c r="C13" s="12"/>
      <c r="D13" s="10"/>
      <c r="E13" s="11"/>
      <c r="F13" s="10">
        <f t="shared" si="0"/>
        <v>0</v>
      </c>
    </row>
    <row r="14" spans="1:6" x14ac:dyDescent="0.2">
      <c r="A14" s="4">
        <v>45818</v>
      </c>
      <c r="B14" s="41"/>
      <c r="C14" s="12"/>
      <c r="D14" s="10"/>
      <c r="E14" s="11"/>
      <c r="F14" s="10">
        <f t="shared" si="0"/>
        <v>0</v>
      </c>
    </row>
    <row r="15" spans="1:6" x14ac:dyDescent="0.2">
      <c r="A15" s="4">
        <v>45819</v>
      </c>
      <c r="B15" s="41"/>
      <c r="C15" s="12"/>
      <c r="D15" s="10"/>
      <c r="E15" s="11"/>
      <c r="F15" s="10">
        <f t="shared" si="0"/>
        <v>0</v>
      </c>
    </row>
    <row r="16" spans="1:6" x14ac:dyDescent="0.2">
      <c r="A16" s="4">
        <v>45820</v>
      </c>
      <c r="B16" s="41"/>
      <c r="C16" s="12"/>
      <c r="D16" s="10"/>
      <c r="E16" s="11"/>
      <c r="F16" s="10">
        <f t="shared" si="0"/>
        <v>0</v>
      </c>
    </row>
    <row r="17" spans="1:6" x14ac:dyDescent="0.2">
      <c r="A17" s="4">
        <v>45821</v>
      </c>
      <c r="B17" s="41"/>
      <c r="C17" s="12"/>
      <c r="D17" s="10"/>
      <c r="E17" s="11"/>
      <c r="F17" s="10">
        <f t="shared" si="0"/>
        <v>0</v>
      </c>
    </row>
    <row r="18" spans="1:6" x14ac:dyDescent="0.2">
      <c r="A18" s="4">
        <v>45822</v>
      </c>
      <c r="B18" s="41"/>
      <c r="C18" s="12"/>
      <c r="D18" s="10"/>
      <c r="E18" s="11"/>
      <c r="F18" s="10">
        <f t="shared" si="0"/>
        <v>0</v>
      </c>
    </row>
    <row r="19" spans="1:6" x14ac:dyDescent="0.2">
      <c r="A19" s="4">
        <v>45823</v>
      </c>
      <c r="B19" s="41"/>
      <c r="C19" s="12"/>
      <c r="D19" s="10"/>
      <c r="E19" s="11"/>
      <c r="F19" s="10">
        <f t="shared" si="0"/>
        <v>0</v>
      </c>
    </row>
    <row r="20" spans="1:6" x14ac:dyDescent="0.2">
      <c r="A20" s="4">
        <v>45824</v>
      </c>
      <c r="B20" s="41"/>
      <c r="C20" s="12"/>
      <c r="D20" s="10"/>
      <c r="E20" s="11"/>
      <c r="F20" s="10">
        <f t="shared" si="0"/>
        <v>0</v>
      </c>
    </row>
    <row r="21" spans="1:6" x14ac:dyDescent="0.2">
      <c r="A21" s="4">
        <v>45825</v>
      </c>
      <c r="B21" s="41"/>
      <c r="C21" s="12"/>
      <c r="D21" s="10"/>
      <c r="E21" s="11"/>
      <c r="F21" s="10">
        <f t="shared" si="0"/>
        <v>0</v>
      </c>
    </row>
    <row r="22" spans="1:6" x14ac:dyDescent="0.2">
      <c r="A22" s="4">
        <v>45826</v>
      </c>
      <c r="B22" s="41"/>
      <c r="C22" s="12"/>
      <c r="D22" s="10"/>
      <c r="E22" s="11"/>
      <c r="F22" s="10">
        <f t="shared" si="0"/>
        <v>0</v>
      </c>
    </row>
    <row r="23" spans="1:6" x14ac:dyDescent="0.2">
      <c r="A23" s="4">
        <v>45827</v>
      </c>
      <c r="B23" s="41"/>
      <c r="C23" s="12"/>
      <c r="D23" s="10"/>
      <c r="E23" s="11"/>
      <c r="F23" s="10">
        <f t="shared" si="0"/>
        <v>0</v>
      </c>
    </row>
    <row r="24" spans="1:6" x14ac:dyDescent="0.2">
      <c r="A24" s="4">
        <v>45828</v>
      </c>
      <c r="B24" s="41"/>
      <c r="C24" s="12"/>
      <c r="D24" s="10"/>
      <c r="E24" s="11"/>
      <c r="F24" s="10">
        <f t="shared" si="0"/>
        <v>0</v>
      </c>
    </row>
    <row r="25" spans="1:6" x14ac:dyDescent="0.2">
      <c r="A25" s="4">
        <v>45829</v>
      </c>
      <c r="B25" s="41"/>
      <c r="C25" s="12"/>
      <c r="D25" s="10"/>
      <c r="E25" s="11"/>
      <c r="F25" s="10">
        <f t="shared" si="0"/>
        <v>0</v>
      </c>
    </row>
    <row r="26" spans="1:6" x14ac:dyDescent="0.2">
      <c r="A26" s="4">
        <v>45830</v>
      </c>
      <c r="B26" s="41"/>
      <c r="C26" s="12"/>
      <c r="D26" s="10"/>
      <c r="E26" s="11"/>
      <c r="F26" s="10">
        <f t="shared" si="0"/>
        <v>0</v>
      </c>
    </row>
    <row r="27" spans="1:6" x14ac:dyDescent="0.2">
      <c r="A27" s="4">
        <v>45831</v>
      </c>
      <c r="B27" s="41"/>
      <c r="C27" s="12"/>
      <c r="D27" s="10"/>
      <c r="E27" s="11"/>
      <c r="F27" s="10">
        <f t="shared" si="0"/>
        <v>0</v>
      </c>
    </row>
    <row r="28" spans="1:6" x14ac:dyDescent="0.2">
      <c r="A28" s="4">
        <v>45832</v>
      </c>
      <c r="B28" s="42"/>
      <c r="C28" s="12"/>
      <c r="D28" s="10"/>
      <c r="E28" s="11"/>
      <c r="F28" s="10">
        <f t="shared" si="0"/>
        <v>0</v>
      </c>
    </row>
    <row r="29" spans="1:6" x14ac:dyDescent="0.2">
      <c r="A29" s="4">
        <v>45833</v>
      </c>
      <c r="B29" s="42"/>
      <c r="C29" s="12"/>
      <c r="D29" s="10"/>
      <c r="E29" s="11"/>
      <c r="F29" s="10">
        <f t="shared" si="0"/>
        <v>0</v>
      </c>
    </row>
    <row r="30" spans="1:6" x14ac:dyDescent="0.2">
      <c r="A30" s="4">
        <v>45834</v>
      </c>
      <c r="B30" s="42"/>
      <c r="C30" s="12"/>
      <c r="D30" s="10"/>
      <c r="E30" s="11"/>
      <c r="F30" s="10">
        <f t="shared" si="0"/>
        <v>0</v>
      </c>
    </row>
    <row r="31" spans="1:6" x14ac:dyDescent="0.2">
      <c r="A31" s="4">
        <v>45835</v>
      </c>
      <c r="B31" s="42"/>
      <c r="C31" s="12"/>
      <c r="D31" s="10"/>
      <c r="E31" s="11"/>
      <c r="F31" s="10">
        <f t="shared" si="0"/>
        <v>0</v>
      </c>
    </row>
    <row r="32" spans="1:6" x14ac:dyDescent="0.2">
      <c r="A32" s="4">
        <v>45836</v>
      </c>
      <c r="B32" s="42"/>
      <c r="C32" s="12"/>
      <c r="D32" s="10"/>
      <c r="E32" s="11"/>
      <c r="F32" s="10">
        <f t="shared" si="0"/>
        <v>0</v>
      </c>
    </row>
    <row r="33" spans="1:7" x14ac:dyDescent="0.2">
      <c r="A33" s="4">
        <v>45837</v>
      </c>
      <c r="B33" s="42"/>
      <c r="C33" s="12"/>
      <c r="D33" s="10"/>
      <c r="E33" s="11"/>
      <c r="F33" s="10">
        <f t="shared" si="0"/>
        <v>0</v>
      </c>
    </row>
    <row r="34" spans="1:7" x14ac:dyDescent="0.2">
      <c r="A34" s="4">
        <v>45838</v>
      </c>
      <c r="B34" s="42"/>
      <c r="C34" s="12"/>
      <c r="D34" s="10"/>
      <c r="E34" s="11"/>
      <c r="F34" s="10">
        <f t="shared" si="0"/>
        <v>0</v>
      </c>
    </row>
    <row r="35" spans="1:7" x14ac:dyDescent="0.2">
      <c r="B35" s="43"/>
    </row>
    <row r="36" spans="1:7" ht="13.5" thickBot="1" x14ac:dyDescent="0.25">
      <c r="D36" s="13" t="s">
        <v>26</v>
      </c>
      <c r="E36" s="16" t="s">
        <v>2</v>
      </c>
      <c r="F36" s="16" t="s">
        <v>4</v>
      </c>
    </row>
    <row r="37" spans="1:7" ht="13.5" thickBot="1" x14ac:dyDescent="0.25">
      <c r="E37" s="15">
        <f>SUM(E5:E34)</f>
        <v>0</v>
      </c>
      <c r="F37" s="14">
        <f>SUM(F5:F34)</f>
        <v>0</v>
      </c>
    </row>
    <row r="39" spans="1:7" x14ac:dyDescent="0.2">
      <c r="G39" t="s">
        <v>8</v>
      </c>
    </row>
    <row r="40" spans="1:7" x14ac:dyDescent="0.2">
      <c r="G40" t="s">
        <v>9</v>
      </c>
    </row>
    <row r="41" spans="1:7" x14ac:dyDescent="0.2">
      <c r="G41" t="s">
        <v>11</v>
      </c>
    </row>
    <row r="42" spans="1:7" x14ac:dyDescent="0.2">
      <c r="G42" t="s">
        <v>40</v>
      </c>
    </row>
    <row r="43" spans="1:7" x14ac:dyDescent="0.2">
      <c r="G43" t="s">
        <v>10</v>
      </c>
    </row>
    <row r="44" spans="1:7" x14ac:dyDescent="0.2">
      <c r="G44" t="s">
        <v>12</v>
      </c>
    </row>
    <row r="45" spans="1:7" x14ac:dyDescent="0.2">
      <c r="G45" t="s">
        <v>13</v>
      </c>
    </row>
  </sheetData>
  <phoneticPr fontId="2"/>
  <dataValidations count="1">
    <dataValidation type="list" allowBlank="1" showInputMessage="1" showErrorMessage="1" sqref="C5:C34">
      <formula1>$G$39:$G$45</formula1>
    </dataValidation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46"/>
  <sheetViews>
    <sheetView view="pageBreakPreview" zoomScale="130" zoomScaleNormal="100" zoomScaleSheetLayoutView="130" workbookViewId="0"/>
  </sheetViews>
  <sheetFormatPr defaultRowHeight="13" x14ac:dyDescent="0.2"/>
  <cols>
    <col min="3" max="3" width="15.26953125" bestFit="1" customWidth="1"/>
    <col min="4" max="4" width="21.453125" customWidth="1"/>
    <col min="5" max="5" width="11.7265625" customWidth="1"/>
    <col min="6" max="6" width="21.26953125" customWidth="1"/>
  </cols>
  <sheetData>
    <row r="2" spans="1:6" x14ac:dyDescent="0.2">
      <c r="A2" t="s">
        <v>47</v>
      </c>
    </row>
    <row r="3" spans="1:6" x14ac:dyDescent="0.2">
      <c r="A3" s="3" t="s">
        <v>0</v>
      </c>
      <c r="B3" s="3" t="s">
        <v>3</v>
      </c>
      <c r="C3" s="3" t="s">
        <v>1</v>
      </c>
      <c r="D3" s="3" t="s">
        <v>30</v>
      </c>
      <c r="E3" s="3" t="s">
        <v>7</v>
      </c>
      <c r="F3" s="3" t="s">
        <v>5</v>
      </c>
    </row>
    <row r="4" spans="1:6" s="2" customFormat="1" x14ac:dyDescent="0.2">
      <c r="A4" s="6" t="s">
        <v>6</v>
      </c>
      <c r="B4" s="7">
        <v>0.64583333333333337</v>
      </c>
      <c r="C4" s="19" t="s">
        <v>28</v>
      </c>
      <c r="D4" s="9" t="s">
        <v>27</v>
      </c>
      <c r="E4" s="8">
        <v>5.5</v>
      </c>
      <c r="F4" s="9" t="s">
        <v>27</v>
      </c>
    </row>
    <row r="5" spans="1:6" s="2" customFormat="1" x14ac:dyDescent="0.2">
      <c r="A5" s="4">
        <v>45839</v>
      </c>
      <c r="B5" s="41"/>
      <c r="C5" s="12"/>
      <c r="D5" s="10"/>
      <c r="E5" s="11"/>
      <c r="F5" s="10">
        <f>IF(COUNTIF(C5,"*ENEOS*")=1,ROUNDDOWN(D5*E5,0),ROUND(D5*E5,0))</f>
        <v>0</v>
      </c>
    </row>
    <row r="6" spans="1:6" s="2" customFormat="1" x14ac:dyDescent="0.2">
      <c r="A6" s="4">
        <v>45840</v>
      </c>
      <c r="B6" s="41"/>
      <c r="C6" s="12"/>
      <c r="D6" s="10"/>
      <c r="E6" s="11"/>
      <c r="F6" s="10">
        <f t="shared" ref="F6:F34" si="0">IF(COUNTIF(C6,"*ENEOS*")=1,ROUNDDOWN(D6*E6,0),ROUND(D6*E6,0))</f>
        <v>0</v>
      </c>
    </row>
    <row r="7" spans="1:6" s="2" customFormat="1" x14ac:dyDescent="0.2">
      <c r="A7" s="4">
        <v>45841</v>
      </c>
      <c r="B7" s="41"/>
      <c r="C7" s="12"/>
      <c r="D7" s="10"/>
      <c r="E7" s="11"/>
      <c r="F7" s="10">
        <f t="shared" si="0"/>
        <v>0</v>
      </c>
    </row>
    <row r="8" spans="1:6" s="2" customFormat="1" x14ac:dyDescent="0.2">
      <c r="A8" s="4">
        <v>45842</v>
      </c>
      <c r="B8" s="41"/>
      <c r="C8" s="12"/>
      <c r="D8" s="10"/>
      <c r="E8" s="11"/>
      <c r="F8" s="10">
        <f t="shared" si="0"/>
        <v>0</v>
      </c>
    </row>
    <row r="9" spans="1:6" x14ac:dyDescent="0.2">
      <c r="A9" s="4">
        <v>45843</v>
      </c>
      <c r="B9" s="41"/>
      <c r="C9" s="12"/>
      <c r="D9" s="10"/>
      <c r="E9" s="11"/>
      <c r="F9" s="10">
        <f t="shared" si="0"/>
        <v>0</v>
      </c>
    </row>
    <row r="10" spans="1:6" x14ac:dyDescent="0.2">
      <c r="A10" s="4">
        <v>45844</v>
      </c>
      <c r="B10" s="41"/>
      <c r="C10" s="12"/>
      <c r="D10" s="10"/>
      <c r="E10" s="11"/>
      <c r="F10" s="10">
        <f t="shared" si="0"/>
        <v>0</v>
      </c>
    </row>
    <row r="11" spans="1:6" x14ac:dyDescent="0.2">
      <c r="A11" s="4">
        <v>45845</v>
      </c>
      <c r="B11" s="41"/>
      <c r="C11" s="12"/>
      <c r="D11" s="10"/>
      <c r="E11" s="11"/>
      <c r="F11" s="10">
        <f t="shared" si="0"/>
        <v>0</v>
      </c>
    </row>
    <row r="12" spans="1:6" x14ac:dyDescent="0.2">
      <c r="A12" s="4">
        <v>45846</v>
      </c>
      <c r="B12" s="41"/>
      <c r="C12" s="12"/>
      <c r="D12" s="10"/>
      <c r="E12" s="11"/>
      <c r="F12" s="10">
        <f t="shared" si="0"/>
        <v>0</v>
      </c>
    </row>
    <row r="13" spans="1:6" x14ac:dyDescent="0.2">
      <c r="A13" s="4">
        <v>45847</v>
      </c>
      <c r="B13" s="41"/>
      <c r="C13" s="12"/>
      <c r="D13" s="10"/>
      <c r="E13" s="11"/>
      <c r="F13" s="10">
        <f t="shared" si="0"/>
        <v>0</v>
      </c>
    </row>
    <row r="14" spans="1:6" x14ac:dyDescent="0.2">
      <c r="A14" s="4">
        <v>45848</v>
      </c>
      <c r="B14" s="41"/>
      <c r="C14" s="12"/>
      <c r="D14" s="10"/>
      <c r="E14" s="11"/>
      <c r="F14" s="10">
        <f t="shared" si="0"/>
        <v>0</v>
      </c>
    </row>
    <row r="15" spans="1:6" x14ac:dyDescent="0.2">
      <c r="A15" s="4">
        <v>45849</v>
      </c>
      <c r="B15" s="41"/>
      <c r="C15" s="12"/>
      <c r="D15" s="10"/>
      <c r="E15" s="11"/>
      <c r="F15" s="10">
        <f t="shared" si="0"/>
        <v>0</v>
      </c>
    </row>
    <row r="16" spans="1:6" x14ac:dyDescent="0.2">
      <c r="A16" s="4">
        <v>45850</v>
      </c>
      <c r="B16" s="41"/>
      <c r="C16" s="12"/>
      <c r="D16" s="10"/>
      <c r="E16" s="11"/>
      <c r="F16" s="10">
        <f t="shared" si="0"/>
        <v>0</v>
      </c>
    </row>
    <row r="17" spans="1:6" x14ac:dyDescent="0.2">
      <c r="A17" s="4">
        <v>45851</v>
      </c>
      <c r="B17" s="41"/>
      <c r="C17" s="12"/>
      <c r="D17" s="10"/>
      <c r="E17" s="11"/>
      <c r="F17" s="10">
        <f t="shared" si="0"/>
        <v>0</v>
      </c>
    </row>
    <row r="18" spans="1:6" x14ac:dyDescent="0.2">
      <c r="A18" s="4">
        <v>45852</v>
      </c>
      <c r="B18" s="41"/>
      <c r="C18" s="12"/>
      <c r="D18" s="10"/>
      <c r="E18" s="11"/>
      <c r="F18" s="10">
        <f t="shared" si="0"/>
        <v>0</v>
      </c>
    </row>
    <row r="19" spans="1:6" x14ac:dyDescent="0.2">
      <c r="A19" s="4">
        <v>45853</v>
      </c>
      <c r="B19" s="41"/>
      <c r="C19" s="12"/>
      <c r="D19" s="10"/>
      <c r="E19" s="11"/>
      <c r="F19" s="10">
        <f t="shared" si="0"/>
        <v>0</v>
      </c>
    </row>
    <row r="20" spans="1:6" x14ac:dyDescent="0.2">
      <c r="A20" s="4">
        <v>45854</v>
      </c>
      <c r="B20" s="41"/>
      <c r="C20" s="12"/>
      <c r="D20" s="10"/>
      <c r="E20" s="11"/>
      <c r="F20" s="10">
        <f t="shared" si="0"/>
        <v>0</v>
      </c>
    </row>
    <row r="21" spans="1:6" x14ac:dyDescent="0.2">
      <c r="A21" s="4">
        <v>45855</v>
      </c>
      <c r="B21" s="41"/>
      <c r="C21" s="12"/>
      <c r="D21" s="10"/>
      <c r="E21" s="11"/>
      <c r="F21" s="10">
        <f t="shared" si="0"/>
        <v>0</v>
      </c>
    </row>
    <row r="22" spans="1:6" x14ac:dyDescent="0.2">
      <c r="A22" s="4">
        <v>45856</v>
      </c>
      <c r="B22" s="41"/>
      <c r="C22" s="12"/>
      <c r="D22" s="10"/>
      <c r="E22" s="11"/>
      <c r="F22" s="10">
        <f t="shared" si="0"/>
        <v>0</v>
      </c>
    </row>
    <row r="23" spans="1:6" x14ac:dyDescent="0.2">
      <c r="A23" s="4">
        <v>45857</v>
      </c>
      <c r="B23" s="41"/>
      <c r="C23" s="12"/>
      <c r="D23" s="10"/>
      <c r="E23" s="11"/>
      <c r="F23" s="10">
        <f t="shared" si="0"/>
        <v>0</v>
      </c>
    </row>
    <row r="24" spans="1:6" x14ac:dyDescent="0.2">
      <c r="A24" s="4">
        <v>45858</v>
      </c>
      <c r="B24" s="41"/>
      <c r="C24" s="12"/>
      <c r="D24" s="10"/>
      <c r="E24" s="11"/>
      <c r="F24" s="10">
        <f t="shared" si="0"/>
        <v>0</v>
      </c>
    </row>
    <row r="25" spans="1:6" x14ac:dyDescent="0.2">
      <c r="A25" s="4">
        <v>45859</v>
      </c>
      <c r="B25" s="41"/>
      <c r="C25" s="12"/>
      <c r="D25" s="10"/>
      <c r="E25" s="11"/>
      <c r="F25" s="10">
        <f t="shared" si="0"/>
        <v>0</v>
      </c>
    </row>
    <row r="26" spans="1:6" x14ac:dyDescent="0.2">
      <c r="A26" s="4">
        <v>45860</v>
      </c>
      <c r="B26" s="41"/>
      <c r="C26" s="12"/>
      <c r="D26" s="10"/>
      <c r="E26" s="11"/>
      <c r="F26" s="10">
        <f t="shared" si="0"/>
        <v>0</v>
      </c>
    </row>
    <row r="27" spans="1:6" x14ac:dyDescent="0.2">
      <c r="A27" s="4">
        <v>45861</v>
      </c>
      <c r="B27" s="41"/>
      <c r="C27" s="12"/>
      <c r="D27" s="10"/>
      <c r="E27" s="11"/>
      <c r="F27" s="10">
        <f t="shared" si="0"/>
        <v>0</v>
      </c>
    </row>
    <row r="28" spans="1:6" x14ac:dyDescent="0.2">
      <c r="A28" s="4">
        <v>45862</v>
      </c>
      <c r="B28" s="42"/>
      <c r="C28" s="12"/>
      <c r="D28" s="10"/>
      <c r="E28" s="11"/>
      <c r="F28" s="10">
        <f t="shared" si="0"/>
        <v>0</v>
      </c>
    </row>
    <row r="29" spans="1:6" x14ac:dyDescent="0.2">
      <c r="A29" s="4">
        <v>45863</v>
      </c>
      <c r="B29" s="42"/>
      <c r="C29" s="12"/>
      <c r="D29" s="10"/>
      <c r="E29" s="11"/>
      <c r="F29" s="10">
        <f t="shared" si="0"/>
        <v>0</v>
      </c>
    </row>
    <row r="30" spans="1:6" x14ac:dyDescent="0.2">
      <c r="A30" s="4">
        <v>45864</v>
      </c>
      <c r="B30" s="42"/>
      <c r="C30" s="12"/>
      <c r="D30" s="10"/>
      <c r="E30" s="11"/>
      <c r="F30" s="10">
        <f t="shared" si="0"/>
        <v>0</v>
      </c>
    </row>
    <row r="31" spans="1:6" x14ac:dyDescent="0.2">
      <c r="A31" s="4">
        <v>45865</v>
      </c>
      <c r="B31" s="42"/>
      <c r="C31" s="12"/>
      <c r="D31" s="10"/>
      <c r="E31" s="11"/>
      <c r="F31" s="10">
        <f t="shared" si="0"/>
        <v>0</v>
      </c>
    </row>
    <row r="32" spans="1:6" x14ac:dyDescent="0.2">
      <c r="A32" s="4">
        <v>45866</v>
      </c>
      <c r="B32" s="42"/>
      <c r="C32" s="12"/>
      <c r="D32" s="10"/>
      <c r="E32" s="11"/>
      <c r="F32" s="10">
        <f t="shared" si="0"/>
        <v>0</v>
      </c>
    </row>
    <row r="33" spans="1:7" x14ac:dyDescent="0.2">
      <c r="A33" s="4">
        <v>45867</v>
      </c>
      <c r="B33" s="42"/>
      <c r="C33" s="12"/>
      <c r="D33" s="10"/>
      <c r="E33" s="11"/>
      <c r="F33" s="10">
        <f t="shared" si="0"/>
        <v>0</v>
      </c>
    </row>
    <row r="34" spans="1:7" x14ac:dyDescent="0.2">
      <c r="A34" s="4">
        <v>45868</v>
      </c>
      <c r="B34" s="42"/>
      <c r="C34" s="12"/>
      <c r="D34" s="10"/>
      <c r="E34" s="11"/>
      <c r="F34" s="10">
        <f t="shared" si="0"/>
        <v>0</v>
      </c>
    </row>
    <row r="35" spans="1:7" x14ac:dyDescent="0.2">
      <c r="A35" s="4">
        <v>45869</v>
      </c>
      <c r="B35" s="42"/>
      <c r="C35" s="12"/>
      <c r="D35" s="10"/>
      <c r="E35" s="11"/>
      <c r="F35" s="10">
        <f>IF(COUNTIF(C35,"*ENEOS*")=1,ROUNDDOWN(D35*E35,0),ROUND(D35*E35,0))</f>
        <v>0</v>
      </c>
    </row>
    <row r="37" spans="1:7" ht="13.5" thickBot="1" x14ac:dyDescent="0.25">
      <c r="D37" s="13" t="s">
        <v>14</v>
      </c>
      <c r="E37" s="16" t="s">
        <v>2</v>
      </c>
      <c r="F37" s="16" t="s">
        <v>4</v>
      </c>
    </row>
    <row r="38" spans="1:7" ht="13.5" thickBot="1" x14ac:dyDescent="0.25">
      <c r="E38" s="15">
        <f>SUM(E5:E35)</f>
        <v>0</v>
      </c>
      <c r="F38" s="14">
        <f>SUM(F5:F35)</f>
        <v>0</v>
      </c>
    </row>
    <row r="40" spans="1:7" x14ac:dyDescent="0.2">
      <c r="G40" t="s">
        <v>8</v>
      </c>
    </row>
    <row r="41" spans="1:7" x14ac:dyDescent="0.2">
      <c r="G41" t="s">
        <v>9</v>
      </c>
    </row>
    <row r="42" spans="1:7" x14ac:dyDescent="0.2">
      <c r="G42" t="s">
        <v>11</v>
      </c>
    </row>
    <row r="43" spans="1:7" x14ac:dyDescent="0.2">
      <c r="G43" t="s">
        <v>40</v>
      </c>
    </row>
    <row r="44" spans="1:7" x14ac:dyDescent="0.2">
      <c r="G44" t="s">
        <v>10</v>
      </c>
    </row>
    <row r="45" spans="1:7" x14ac:dyDescent="0.2">
      <c r="G45" t="s">
        <v>12</v>
      </c>
    </row>
    <row r="46" spans="1:7" x14ac:dyDescent="0.2">
      <c r="G46" t="s">
        <v>13</v>
      </c>
    </row>
  </sheetData>
  <phoneticPr fontId="2"/>
  <dataValidations count="1">
    <dataValidation type="list" allowBlank="1" showInputMessage="1" showErrorMessage="1" sqref="C5:C35">
      <formula1>$G$40:$G$46</formula1>
    </dataValidation>
  </dataValidation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46"/>
  <sheetViews>
    <sheetView view="pageBreakPreview" zoomScale="130" zoomScaleNormal="100" zoomScaleSheetLayoutView="130" workbookViewId="0"/>
  </sheetViews>
  <sheetFormatPr defaultRowHeight="13" x14ac:dyDescent="0.2"/>
  <cols>
    <col min="3" max="3" width="15.26953125" bestFit="1" customWidth="1"/>
    <col min="4" max="4" width="21.453125" customWidth="1"/>
    <col min="5" max="5" width="11.7265625" customWidth="1"/>
    <col min="6" max="6" width="21.26953125" customWidth="1"/>
  </cols>
  <sheetData>
    <row r="2" spans="1:6" x14ac:dyDescent="0.2">
      <c r="A2" t="s">
        <v>46</v>
      </c>
    </row>
    <row r="3" spans="1:6" x14ac:dyDescent="0.2">
      <c r="A3" s="3" t="s">
        <v>0</v>
      </c>
      <c r="B3" s="3" t="s">
        <v>3</v>
      </c>
      <c r="C3" s="3" t="s">
        <v>1</v>
      </c>
      <c r="D3" s="3" t="s">
        <v>30</v>
      </c>
      <c r="E3" s="3" t="s">
        <v>7</v>
      </c>
      <c r="F3" s="3" t="s">
        <v>5</v>
      </c>
    </row>
    <row r="4" spans="1:6" s="2" customFormat="1" x14ac:dyDescent="0.2">
      <c r="A4" s="6" t="s">
        <v>6</v>
      </c>
      <c r="B4" s="7">
        <v>0.64583333333333337</v>
      </c>
      <c r="C4" s="19" t="s">
        <v>28</v>
      </c>
      <c r="D4" s="9" t="s">
        <v>27</v>
      </c>
      <c r="E4" s="8">
        <v>5.5</v>
      </c>
      <c r="F4" s="9" t="s">
        <v>27</v>
      </c>
    </row>
    <row r="5" spans="1:6" s="2" customFormat="1" x14ac:dyDescent="0.2">
      <c r="A5" s="4">
        <v>45870</v>
      </c>
      <c r="B5" s="41"/>
      <c r="C5" s="12"/>
      <c r="D5" s="10"/>
      <c r="E5" s="11"/>
      <c r="F5" s="10">
        <f>IF(COUNTIF(C5,"*ENEOS*")=1,ROUNDDOWN(D5*E5,0),ROUND(D5*E5,0))</f>
        <v>0</v>
      </c>
    </row>
    <row r="6" spans="1:6" s="2" customFormat="1" x14ac:dyDescent="0.2">
      <c r="A6" s="4">
        <v>45871</v>
      </c>
      <c r="B6" s="41"/>
      <c r="C6" s="12"/>
      <c r="D6" s="10"/>
      <c r="E6" s="11"/>
      <c r="F6" s="10">
        <f t="shared" ref="F6:F34" si="0">IF(COUNTIF(C6,"*ENEOS*")=1,ROUNDDOWN(D6*E6,0),ROUND(D6*E6,0))</f>
        <v>0</v>
      </c>
    </row>
    <row r="7" spans="1:6" s="2" customFormat="1" x14ac:dyDescent="0.2">
      <c r="A7" s="4">
        <v>45872</v>
      </c>
      <c r="B7" s="41"/>
      <c r="C7" s="12"/>
      <c r="D7" s="10"/>
      <c r="E7" s="11"/>
      <c r="F7" s="10">
        <f t="shared" si="0"/>
        <v>0</v>
      </c>
    </row>
    <row r="8" spans="1:6" s="2" customFormat="1" x14ac:dyDescent="0.2">
      <c r="A8" s="4">
        <v>45873</v>
      </c>
      <c r="B8" s="41"/>
      <c r="C8" s="12"/>
      <c r="D8" s="10"/>
      <c r="E8" s="11"/>
      <c r="F8" s="10">
        <f t="shared" si="0"/>
        <v>0</v>
      </c>
    </row>
    <row r="9" spans="1:6" x14ac:dyDescent="0.2">
      <c r="A9" s="4">
        <v>45874</v>
      </c>
      <c r="B9" s="41"/>
      <c r="C9" s="12"/>
      <c r="D9" s="10"/>
      <c r="E9" s="11"/>
      <c r="F9" s="10">
        <f t="shared" si="0"/>
        <v>0</v>
      </c>
    </row>
    <row r="10" spans="1:6" x14ac:dyDescent="0.2">
      <c r="A10" s="4">
        <v>45875</v>
      </c>
      <c r="B10" s="41"/>
      <c r="C10" s="12"/>
      <c r="D10" s="10"/>
      <c r="E10" s="11"/>
      <c r="F10" s="10">
        <f t="shared" si="0"/>
        <v>0</v>
      </c>
    </row>
    <row r="11" spans="1:6" x14ac:dyDescent="0.2">
      <c r="A11" s="4">
        <v>45876</v>
      </c>
      <c r="B11" s="41"/>
      <c r="C11" s="12"/>
      <c r="D11" s="10"/>
      <c r="E11" s="11"/>
      <c r="F11" s="10">
        <f t="shared" si="0"/>
        <v>0</v>
      </c>
    </row>
    <row r="12" spans="1:6" x14ac:dyDescent="0.2">
      <c r="A12" s="4">
        <v>45877</v>
      </c>
      <c r="B12" s="41"/>
      <c r="C12" s="12"/>
      <c r="D12" s="10"/>
      <c r="E12" s="11"/>
      <c r="F12" s="10">
        <f t="shared" si="0"/>
        <v>0</v>
      </c>
    </row>
    <row r="13" spans="1:6" x14ac:dyDescent="0.2">
      <c r="A13" s="4">
        <v>45878</v>
      </c>
      <c r="B13" s="41"/>
      <c r="C13" s="12"/>
      <c r="D13" s="10"/>
      <c r="E13" s="11"/>
      <c r="F13" s="10">
        <f t="shared" si="0"/>
        <v>0</v>
      </c>
    </row>
    <row r="14" spans="1:6" x14ac:dyDescent="0.2">
      <c r="A14" s="4">
        <v>45879</v>
      </c>
      <c r="B14" s="41"/>
      <c r="C14" s="12"/>
      <c r="D14" s="10"/>
      <c r="E14" s="11"/>
      <c r="F14" s="10">
        <f t="shared" si="0"/>
        <v>0</v>
      </c>
    </row>
    <row r="15" spans="1:6" x14ac:dyDescent="0.2">
      <c r="A15" s="4">
        <v>45880</v>
      </c>
      <c r="B15" s="41"/>
      <c r="C15" s="12"/>
      <c r="D15" s="10"/>
      <c r="E15" s="11"/>
      <c r="F15" s="10">
        <f t="shared" si="0"/>
        <v>0</v>
      </c>
    </row>
    <row r="16" spans="1:6" x14ac:dyDescent="0.2">
      <c r="A16" s="4">
        <v>45881</v>
      </c>
      <c r="B16" s="41"/>
      <c r="C16" s="12"/>
      <c r="D16" s="10"/>
      <c r="E16" s="11"/>
      <c r="F16" s="10">
        <f t="shared" si="0"/>
        <v>0</v>
      </c>
    </row>
    <row r="17" spans="1:6" x14ac:dyDescent="0.2">
      <c r="A17" s="4">
        <v>45882</v>
      </c>
      <c r="B17" s="41"/>
      <c r="C17" s="12"/>
      <c r="D17" s="10"/>
      <c r="E17" s="11"/>
      <c r="F17" s="10">
        <f t="shared" si="0"/>
        <v>0</v>
      </c>
    </row>
    <row r="18" spans="1:6" x14ac:dyDescent="0.2">
      <c r="A18" s="4">
        <v>45883</v>
      </c>
      <c r="B18" s="41"/>
      <c r="C18" s="12"/>
      <c r="D18" s="10"/>
      <c r="E18" s="11"/>
      <c r="F18" s="10">
        <f t="shared" si="0"/>
        <v>0</v>
      </c>
    </row>
    <row r="19" spans="1:6" x14ac:dyDescent="0.2">
      <c r="A19" s="4">
        <v>45884</v>
      </c>
      <c r="B19" s="41"/>
      <c r="C19" s="12"/>
      <c r="D19" s="10"/>
      <c r="E19" s="11"/>
      <c r="F19" s="10">
        <f t="shared" si="0"/>
        <v>0</v>
      </c>
    </row>
    <row r="20" spans="1:6" x14ac:dyDescent="0.2">
      <c r="A20" s="4">
        <v>45885</v>
      </c>
      <c r="B20" s="41"/>
      <c r="C20" s="12"/>
      <c r="D20" s="10"/>
      <c r="E20" s="11"/>
      <c r="F20" s="10">
        <f t="shared" si="0"/>
        <v>0</v>
      </c>
    </row>
    <row r="21" spans="1:6" x14ac:dyDescent="0.2">
      <c r="A21" s="4">
        <v>45886</v>
      </c>
      <c r="B21" s="41"/>
      <c r="C21" s="12"/>
      <c r="D21" s="10"/>
      <c r="E21" s="11"/>
      <c r="F21" s="10">
        <f t="shared" si="0"/>
        <v>0</v>
      </c>
    </row>
    <row r="22" spans="1:6" x14ac:dyDescent="0.2">
      <c r="A22" s="4">
        <v>45887</v>
      </c>
      <c r="B22" s="41"/>
      <c r="C22" s="12"/>
      <c r="D22" s="10"/>
      <c r="E22" s="11"/>
      <c r="F22" s="10">
        <f t="shared" si="0"/>
        <v>0</v>
      </c>
    </row>
    <row r="23" spans="1:6" x14ac:dyDescent="0.2">
      <c r="A23" s="4">
        <v>45888</v>
      </c>
      <c r="B23" s="41"/>
      <c r="C23" s="12"/>
      <c r="D23" s="10"/>
      <c r="E23" s="11"/>
      <c r="F23" s="10">
        <f t="shared" si="0"/>
        <v>0</v>
      </c>
    </row>
    <row r="24" spans="1:6" x14ac:dyDescent="0.2">
      <c r="A24" s="4">
        <v>45889</v>
      </c>
      <c r="B24" s="41"/>
      <c r="C24" s="12"/>
      <c r="D24" s="10"/>
      <c r="E24" s="11"/>
      <c r="F24" s="10">
        <f t="shared" si="0"/>
        <v>0</v>
      </c>
    </row>
    <row r="25" spans="1:6" x14ac:dyDescent="0.2">
      <c r="A25" s="4">
        <v>45890</v>
      </c>
      <c r="B25" s="41"/>
      <c r="C25" s="12"/>
      <c r="D25" s="10"/>
      <c r="E25" s="11"/>
      <c r="F25" s="10">
        <f t="shared" si="0"/>
        <v>0</v>
      </c>
    </row>
    <row r="26" spans="1:6" x14ac:dyDescent="0.2">
      <c r="A26" s="4">
        <v>45891</v>
      </c>
      <c r="B26" s="41"/>
      <c r="C26" s="12"/>
      <c r="D26" s="10"/>
      <c r="E26" s="11"/>
      <c r="F26" s="10">
        <f t="shared" si="0"/>
        <v>0</v>
      </c>
    </row>
    <row r="27" spans="1:6" x14ac:dyDescent="0.2">
      <c r="A27" s="4">
        <v>45892</v>
      </c>
      <c r="B27" s="41"/>
      <c r="C27" s="12"/>
      <c r="D27" s="10"/>
      <c r="E27" s="11"/>
      <c r="F27" s="10">
        <f t="shared" si="0"/>
        <v>0</v>
      </c>
    </row>
    <row r="28" spans="1:6" x14ac:dyDescent="0.2">
      <c r="A28" s="4">
        <v>45893</v>
      </c>
      <c r="B28" s="42"/>
      <c r="C28" s="12"/>
      <c r="D28" s="10"/>
      <c r="E28" s="11"/>
      <c r="F28" s="10">
        <f t="shared" si="0"/>
        <v>0</v>
      </c>
    </row>
    <row r="29" spans="1:6" x14ac:dyDescent="0.2">
      <c r="A29" s="4">
        <v>45894</v>
      </c>
      <c r="B29" s="42"/>
      <c r="C29" s="12"/>
      <c r="D29" s="10"/>
      <c r="E29" s="11"/>
      <c r="F29" s="10">
        <f t="shared" si="0"/>
        <v>0</v>
      </c>
    </row>
    <row r="30" spans="1:6" x14ac:dyDescent="0.2">
      <c r="A30" s="4">
        <v>45895</v>
      </c>
      <c r="B30" s="42"/>
      <c r="C30" s="12"/>
      <c r="D30" s="10"/>
      <c r="E30" s="11"/>
      <c r="F30" s="10">
        <f t="shared" si="0"/>
        <v>0</v>
      </c>
    </row>
    <row r="31" spans="1:6" x14ac:dyDescent="0.2">
      <c r="A31" s="4">
        <v>45896</v>
      </c>
      <c r="B31" s="42"/>
      <c r="C31" s="12"/>
      <c r="D31" s="10"/>
      <c r="E31" s="11"/>
      <c r="F31" s="10">
        <f t="shared" si="0"/>
        <v>0</v>
      </c>
    </row>
    <row r="32" spans="1:6" x14ac:dyDescent="0.2">
      <c r="A32" s="4">
        <v>45897</v>
      </c>
      <c r="B32" s="42"/>
      <c r="C32" s="12"/>
      <c r="D32" s="10"/>
      <c r="E32" s="11"/>
      <c r="F32" s="10">
        <f t="shared" si="0"/>
        <v>0</v>
      </c>
    </row>
    <row r="33" spans="1:7" x14ac:dyDescent="0.2">
      <c r="A33" s="4">
        <v>45898</v>
      </c>
      <c r="B33" s="42"/>
      <c r="C33" s="12"/>
      <c r="D33" s="10"/>
      <c r="E33" s="11"/>
      <c r="F33" s="10">
        <f t="shared" si="0"/>
        <v>0</v>
      </c>
    </row>
    <row r="34" spans="1:7" x14ac:dyDescent="0.2">
      <c r="A34" s="4">
        <v>45899</v>
      </c>
      <c r="B34" s="42"/>
      <c r="C34" s="12"/>
      <c r="D34" s="10"/>
      <c r="E34" s="11"/>
      <c r="F34" s="10">
        <f t="shared" si="0"/>
        <v>0</v>
      </c>
    </row>
    <row r="35" spans="1:7" x14ac:dyDescent="0.2">
      <c r="A35" s="4">
        <v>45900</v>
      </c>
      <c r="B35" s="42"/>
      <c r="C35" s="12"/>
      <c r="D35" s="10"/>
      <c r="E35" s="11"/>
      <c r="F35" s="10">
        <f>IF(COUNTIF(C35,"*ENEOS*")=1,ROUNDDOWN(D35*E35,0),ROUND(D35*E35,0))</f>
        <v>0</v>
      </c>
    </row>
    <row r="37" spans="1:7" ht="13.5" thickBot="1" x14ac:dyDescent="0.25">
      <c r="D37" s="13" t="s">
        <v>15</v>
      </c>
      <c r="E37" s="16" t="s">
        <v>2</v>
      </c>
      <c r="F37" s="16" t="s">
        <v>4</v>
      </c>
    </row>
    <row r="38" spans="1:7" ht="13.5" thickBot="1" x14ac:dyDescent="0.25">
      <c r="E38" s="15">
        <f>SUM(E5:E35)</f>
        <v>0</v>
      </c>
      <c r="F38" s="14">
        <f>SUM(F5:F35)</f>
        <v>0</v>
      </c>
    </row>
    <row r="40" spans="1:7" x14ac:dyDescent="0.2">
      <c r="G40" t="s">
        <v>8</v>
      </c>
    </row>
    <row r="41" spans="1:7" x14ac:dyDescent="0.2">
      <c r="G41" t="s">
        <v>9</v>
      </c>
    </row>
    <row r="42" spans="1:7" x14ac:dyDescent="0.2">
      <c r="G42" t="s">
        <v>11</v>
      </c>
    </row>
    <row r="43" spans="1:7" x14ac:dyDescent="0.2">
      <c r="G43" t="s">
        <v>40</v>
      </c>
    </row>
    <row r="44" spans="1:7" x14ac:dyDescent="0.2">
      <c r="G44" t="s">
        <v>10</v>
      </c>
    </row>
    <row r="45" spans="1:7" x14ac:dyDescent="0.2">
      <c r="G45" t="s">
        <v>12</v>
      </c>
    </row>
    <row r="46" spans="1:7" x14ac:dyDescent="0.2">
      <c r="G46" t="s">
        <v>13</v>
      </c>
    </row>
  </sheetData>
  <phoneticPr fontId="2"/>
  <dataValidations count="1">
    <dataValidation type="list" allowBlank="1" showInputMessage="1" showErrorMessage="1" sqref="C5:C35">
      <formula1>$G$40:$G$46</formula1>
    </dataValidation>
  </dataValidation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45"/>
  <sheetViews>
    <sheetView view="pageBreakPreview" zoomScale="130" zoomScaleNormal="100" zoomScaleSheetLayoutView="130" workbookViewId="0"/>
  </sheetViews>
  <sheetFormatPr defaultRowHeight="13" x14ac:dyDescent="0.2"/>
  <cols>
    <col min="3" max="3" width="15.26953125" bestFit="1" customWidth="1"/>
    <col min="4" max="4" width="21.453125" customWidth="1"/>
    <col min="5" max="5" width="11.7265625" customWidth="1"/>
    <col min="6" max="6" width="21.26953125" customWidth="1"/>
  </cols>
  <sheetData>
    <row r="2" spans="1:6" x14ac:dyDescent="0.2">
      <c r="A2" t="s">
        <v>45</v>
      </c>
    </row>
    <row r="3" spans="1:6" x14ac:dyDescent="0.2">
      <c r="A3" s="3" t="s">
        <v>0</v>
      </c>
      <c r="B3" s="3" t="s">
        <v>3</v>
      </c>
      <c r="C3" s="3" t="s">
        <v>1</v>
      </c>
      <c r="D3" s="3" t="s">
        <v>30</v>
      </c>
      <c r="E3" s="3" t="s">
        <v>7</v>
      </c>
      <c r="F3" s="3" t="s">
        <v>5</v>
      </c>
    </row>
    <row r="4" spans="1:6" s="2" customFormat="1" x14ac:dyDescent="0.2">
      <c r="A4" s="6" t="s">
        <v>6</v>
      </c>
      <c r="B4" s="7">
        <v>0.64583333333333337</v>
      </c>
      <c r="C4" s="19" t="s">
        <v>28</v>
      </c>
      <c r="D4" s="9" t="s">
        <v>27</v>
      </c>
      <c r="E4" s="8">
        <v>5.5</v>
      </c>
      <c r="F4" s="9" t="s">
        <v>27</v>
      </c>
    </row>
    <row r="5" spans="1:6" s="2" customFormat="1" x14ac:dyDescent="0.2">
      <c r="A5" s="4">
        <v>45901</v>
      </c>
      <c r="B5" s="41"/>
      <c r="C5" s="12"/>
      <c r="D5" s="10"/>
      <c r="E5" s="11"/>
      <c r="F5" s="10">
        <f>IF(COUNTIF(C5,"*ENEOS*")=1,ROUNDDOWN(D5*E5,0),ROUND(D5*E5,0))</f>
        <v>0</v>
      </c>
    </row>
    <row r="6" spans="1:6" s="2" customFormat="1" x14ac:dyDescent="0.2">
      <c r="A6" s="4">
        <v>45902</v>
      </c>
      <c r="B6" s="41"/>
      <c r="C6" s="12"/>
      <c r="D6" s="10"/>
      <c r="E6" s="11"/>
      <c r="F6" s="10">
        <f t="shared" ref="F6:F34" si="0">IF(COUNTIF(C6,"*ENEOS*")=1,ROUNDDOWN(D6*E6,0),ROUND(D6*E6,0))</f>
        <v>0</v>
      </c>
    </row>
    <row r="7" spans="1:6" s="2" customFormat="1" x14ac:dyDescent="0.2">
      <c r="A7" s="4">
        <v>45903</v>
      </c>
      <c r="B7" s="41"/>
      <c r="C7" s="12"/>
      <c r="D7" s="10"/>
      <c r="E7" s="11"/>
      <c r="F7" s="10">
        <f t="shared" si="0"/>
        <v>0</v>
      </c>
    </row>
    <row r="8" spans="1:6" s="2" customFormat="1" x14ac:dyDescent="0.2">
      <c r="A8" s="4">
        <v>45904</v>
      </c>
      <c r="B8" s="41"/>
      <c r="C8" s="12"/>
      <c r="D8" s="10"/>
      <c r="E8" s="11"/>
      <c r="F8" s="10">
        <f t="shared" si="0"/>
        <v>0</v>
      </c>
    </row>
    <row r="9" spans="1:6" x14ac:dyDescent="0.2">
      <c r="A9" s="4">
        <v>45905</v>
      </c>
      <c r="B9" s="41"/>
      <c r="C9" s="12"/>
      <c r="D9" s="10"/>
      <c r="E9" s="11"/>
      <c r="F9" s="10">
        <f t="shared" si="0"/>
        <v>0</v>
      </c>
    </row>
    <row r="10" spans="1:6" x14ac:dyDescent="0.2">
      <c r="A10" s="4">
        <v>45906</v>
      </c>
      <c r="B10" s="41"/>
      <c r="C10" s="12"/>
      <c r="D10" s="10"/>
      <c r="E10" s="11"/>
      <c r="F10" s="10">
        <f t="shared" si="0"/>
        <v>0</v>
      </c>
    </row>
    <row r="11" spans="1:6" x14ac:dyDescent="0.2">
      <c r="A11" s="4">
        <v>45907</v>
      </c>
      <c r="B11" s="41"/>
      <c r="C11" s="12"/>
      <c r="D11" s="10"/>
      <c r="E11" s="11"/>
      <c r="F11" s="10">
        <f t="shared" si="0"/>
        <v>0</v>
      </c>
    </row>
    <row r="12" spans="1:6" x14ac:dyDescent="0.2">
      <c r="A12" s="4">
        <v>45908</v>
      </c>
      <c r="B12" s="41"/>
      <c r="C12" s="12"/>
      <c r="D12" s="10"/>
      <c r="E12" s="11"/>
      <c r="F12" s="10">
        <f t="shared" si="0"/>
        <v>0</v>
      </c>
    </row>
    <row r="13" spans="1:6" x14ac:dyDescent="0.2">
      <c r="A13" s="4">
        <v>45909</v>
      </c>
      <c r="B13" s="41"/>
      <c r="C13" s="12"/>
      <c r="D13" s="10"/>
      <c r="E13" s="11"/>
      <c r="F13" s="10">
        <f t="shared" si="0"/>
        <v>0</v>
      </c>
    </row>
    <row r="14" spans="1:6" x14ac:dyDescent="0.2">
      <c r="A14" s="4">
        <v>45910</v>
      </c>
      <c r="B14" s="41"/>
      <c r="C14" s="12"/>
      <c r="D14" s="10"/>
      <c r="E14" s="11"/>
      <c r="F14" s="10">
        <f t="shared" si="0"/>
        <v>0</v>
      </c>
    </row>
    <row r="15" spans="1:6" x14ac:dyDescent="0.2">
      <c r="A15" s="4">
        <v>45911</v>
      </c>
      <c r="B15" s="41"/>
      <c r="C15" s="12"/>
      <c r="D15" s="10"/>
      <c r="E15" s="11"/>
      <c r="F15" s="10">
        <f t="shared" si="0"/>
        <v>0</v>
      </c>
    </row>
    <row r="16" spans="1:6" x14ac:dyDescent="0.2">
      <c r="A16" s="4">
        <v>45912</v>
      </c>
      <c r="B16" s="41"/>
      <c r="C16" s="12"/>
      <c r="D16" s="10"/>
      <c r="E16" s="11"/>
      <c r="F16" s="10">
        <f t="shared" si="0"/>
        <v>0</v>
      </c>
    </row>
    <row r="17" spans="1:6" x14ac:dyDescent="0.2">
      <c r="A17" s="4">
        <v>45913</v>
      </c>
      <c r="B17" s="41"/>
      <c r="C17" s="12"/>
      <c r="D17" s="10"/>
      <c r="E17" s="11"/>
      <c r="F17" s="10">
        <f t="shared" si="0"/>
        <v>0</v>
      </c>
    </row>
    <row r="18" spans="1:6" x14ac:dyDescent="0.2">
      <c r="A18" s="4">
        <v>45914</v>
      </c>
      <c r="B18" s="41"/>
      <c r="C18" s="12"/>
      <c r="D18" s="10"/>
      <c r="E18" s="11"/>
      <c r="F18" s="10">
        <f t="shared" si="0"/>
        <v>0</v>
      </c>
    </row>
    <row r="19" spans="1:6" x14ac:dyDescent="0.2">
      <c r="A19" s="4">
        <v>45915</v>
      </c>
      <c r="B19" s="41"/>
      <c r="C19" s="12"/>
      <c r="D19" s="10"/>
      <c r="E19" s="11"/>
      <c r="F19" s="10">
        <f t="shared" si="0"/>
        <v>0</v>
      </c>
    </row>
    <row r="20" spans="1:6" x14ac:dyDescent="0.2">
      <c r="A20" s="4">
        <v>45916</v>
      </c>
      <c r="B20" s="41"/>
      <c r="C20" s="12"/>
      <c r="D20" s="10"/>
      <c r="E20" s="11"/>
      <c r="F20" s="10">
        <f t="shared" si="0"/>
        <v>0</v>
      </c>
    </row>
    <row r="21" spans="1:6" x14ac:dyDescent="0.2">
      <c r="A21" s="4">
        <v>45917</v>
      </c>
      <c r="B21" s="41"/>
      <c r="C21" s="12"/>
      <c r="D21" s="10"/>
      <c r="E21" s="11"/>
      <c r="F21" s="10">
        <f t="shared" si="0"/>
        <v>0</v>
      </c>
    </row>
    <row r="22" spans="1:6" x14ac:dyDescent="0.2">
      <c r="A22" s="4">
        <v>45918</v>
      </c>
      <c r="B22" s="41"/>
      <c r="C22" s="12"/>
      <c r="D22" s="10"/>
      <c r="E22" s="11"/>
      <c r="F22" s="10">
        <f t="shared" si="0"/>
        <v>0</v>
      </c>
    </row>
    <row r="23" spans="1:6" x14ac:dyDescent="0.2">
      <c r="A23" s="4">
        <v>45919</v>
      </c>
      <c r="B23" s="41"/>
      <c r="C23" s="12"/>
      <c r="D23" s="10"/>
      <c r="E23" s="11"/>
      <c r="F23" s="10">
        <f t="shared" si="0"/>
        <v>0</v>
      </c>
    </row>
    <row r="24" spans="1:6" x14ac:dyDescent="0.2">
      <c r="A24" s="4">
        <v>45920</v>
      </c>
      <c r="B24" s="41"/>
      <c r="C24" s="12"/>
      <c r="D24" s="10"/>
      <c r="E24" s="11"/>
      <c r="F24" s="10">
        <f t="shared" si="0"/>
        <v>0</v>
      </c>
    </row>
    <row r="25" spans="1:6" x14ac:dyDescent="0.2">
      <c r="A25" s="4">
        <v>45921</v>
      </c>
      <c r="B25" s="41"/>
      <c r="C25" s="12"/>
      <c r="D25" s="10"/>
      <c r="E25" s="11"/>
      <c r="F25" s="10">
        <f t="shared" si="0"/>
        <v>0</v>
      </c>
    </row>
    <row r="26" spans="1:6" x14ac:dyDescent="0.2">
      <c r="A26" s="4">
        <v>45922</v>
      </c>
      <c r="B26" s="41"/>
      <c r="C26" s="12"/>
      <c r="D26" s="10"/>
      <c r="E26" s="11"/>
      <c r="F26" s="10">
        <f t="shared" si="0"/>
        <v>0</v>
      </c>
    </row>
    <row r="27" spans="1:6" x14ac:dyDescent="0.2">
      <c r="A27" s="4">
        <v>45923</v>
      </c>
      <c r="B27" s="41"/>
      <c r="C27" s="12"/>
      <c r="D27" s="10"/>
      <c r="E27" s="11"/>
      <c r="F27" s="10">
        <f t="shared" si="0"/>
        <v>0</v>
      </c>
    </row>
    <row r="28" spans="1:6" x14ac:dyDescent="0.2">
      <c r="A28" s="4">
        <v>45924</v>
      </c>
      <c r="B28" s="42"/>
      <c r="C28" s="12"/>
      <c r="D28" s="10"/>
      <c r="E28" s="11"/>
      <c r="F28" s="10">
        <f t="shared" si="0"/>
        <v>0</v>
      </c>
    </row>
    <row r="29" spans="1:6" x14ac:dyDescent="0.2">
      <c r="A29" s="4">
        <v>45925</v>
      </c>
      <c r="B29" s="42"/>
      <c r="C29" s="12"/>
      <c r="D29" s="10"/>
      <c r="E29" s="11"/>
      <c r="F29" s="10">
        <f t="shared" si="0"/>
        <v>0</v>
      </c>
    </row>
    <row r="30" spans="1:6" x14ac:dyDescent="0.2">
      <c r="A30" s="4">
        <v>45926</v>
      </c>
      <c r="B30" s="42"/>
      <c r="C30" s="12"/>
      <c r="D30" s="10"/>
      <c r="E30" s="11"/>
      <c r="F30" s="10">
        <f t="shared" si="0"/>
        <v>0</v>
      </c>
    </row>
    <row r="31" spans="1:6" x14ac:dyDescent="0.2">
      <c r="A31" s="4">
        <v>45927</v>
      </c>
      <c r="B31" s="42"/>
      <c r="C31" s="12"/>
      <c r="D31" s="10"/>
      <c r="E31" s="11"/>
      <c r="F31" s="10">
        <f t="shared" si="0"/>
        <v>0</v>
      </c>
    </row>
    <row r="32" spans="1:6" x14ac:dyDescent="0.2">
      <c r="A32" s="4">
        <v>45928</v>
      </c>
      <c r="B32" s="42"/>
      <c r="C32" s="12"/>
      <c r="D32" s="10"/>
      <c r="E32" s="11"/>
      <c r="F32" s="10">
        <f t="shared" si="0"/>
        <v>0</v>
      </c>
    </row>
    <row r="33" spans="1:7" x14ac:dyDescent="0.2">
      <c r="A33" s="4">
        <v>45929</v>
      </c>
      <c r="B33" s="42"/>
      <c r="C33" s="12"/>
      <c r="D33" s="10"/>
      <c r="E33" s="11"/>
      <c r="F33" s="10">
        <f t="shared" si="0"/>
        <v>0</v>
      </c>
    </row>
    <row r="34" spans="1:7" x14ac:dyDescent="0.2">
      <c r="A34" s="4">
        <v>45930</v>
      </c>
      <c r="B34" s="42"/>
      <c r="C34" s="12"/>
      <c r="D34" s="10"/>
      <c r="E34" s="11"/>
      <c r="F34" s="10">
        <f t="shared" si="0"/>
        <v>0</v>
      </c>
    </row>
    <row r="35" spans="1:7" x14ac:dyDescent="0.2">
      <c r="B35" s="43"/>
    </row>
    <row r="36" spans="1:7" ht="13.5" thickBot="1" x14ac:dyDescent="0.25">
      <c r="D36" s="13" t="s">
        <v>16</v>
      </c>
      <c r="E36" s="16" t="s">
        <v>2</v>
      </c>
      <c r="F36" s="16" t="s">
        <v>4</v>
      </c>
    </row>
    <row r="37" spans="1:7" ht="13.5" thickBot="1" x14ac:dyDescent="0.25">
      <c r="E37" s="15">
        <f>SUM(E5:E34)</f>
        <v>0</v>
      </c>
      <c r="F37" s="14">
        <f>SUM(F5:F34)</f>
        <v>0</v>
      </c>
    </row>
    <row r="39" spans="1:7" x14ac:dyDescent="0.2">
      <c r="G39" t="s">
        <v>8</v>
      </c>
    </row>
    <row r="40" spans="1:7" x14ac:dyDescent="0.2">
      <c r="G40" t="s">
        <v>9</v>
      </c>
    </row>
    <row r="41" spans="1:7" x14ac:dyDescent="0.2">
      <c r="G41" t="s">
        <v>11</v>
      </c>
    </row>
    <row r="42" spans="1:7" x14ac:dyDescent="0.2">
      <c r="G42" t="s">
        <v>40</v>
      </c>
    </row>
    <row r="43" spans="1:7" x14ac:dyDescent="0.2">
      <c r="G43" t="s">
        <v>10</v>
      </c>
    </row>
    <row r="44" spans="1:7" x14ac:dyDescent="0.2">
      <c r="G44" t="s">
        <v>12</v>
      </c>
    </row>
    <row r="45" spans="1:7" x14ac:dyDescent="0.2">
      <c r="G45" t="s">
        <v>13</v>
      </c>
    </row>
  </sheetData>
  <phoneticPr fontId="2"/>
  <dataValidations count="1">
    <dataValidation type="list" allowBlank="1" showInputMessage="1" showErrorMessage="1" sqref="C5:C34">
      <formula1>$G$39:$G$45</formula1>
    </dataValidation>
  </dataValidation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46"/>
  <sheetViews>
    <sheetView view="pageBreakPreview" zoomScale="130" zoomScaleNormal="100" zoomScaleSheetLayoutView="130" workbookViewId="0"/>
  </sheetViews>
  <sheetFormatPr defaultRowHeight="13" x14ac:dyDescent="0.2"/>
  <cols>
    <col min="1" max="1" width="12.54296875" bestFit="1" customWidth="1"/>
    <col min="3" max="3" width="15.26953125" bestFit="1" customWidth="1"/>
    <col min="4" max="4" width="21.453125" customWidth="1"/>
    <col min="5" max="5" width="11.7265625" customWidth="1"/>
    <col min="6" max="6" width="21.26953125" customWidth="1"/>
  </cols>
  <sheetData>
    <row r="2" spans="1:6" x14ac:dyDescent="0.2">
      <c r="A2" t="s">
        <v>44</v>
      </c>
    </row>
    <row r="3" spans="1:6" x14ac:dyDescent="0.2">
      <c r="A3" s="3" t="s">
        <v>0</v>
      </c>
      <c r="B3" s="3" t="s">
        <v>3</v>
      </c>
      <c r="C3" s="3" t="s">
        <v>1</v>
      </c>
      <c r="D3" s="3" t="s">
        <v>30</v>
      </c>
      <c r="E3" s="3" t="s">
        <v>7</v>
      </c>
      <c r="F3" s="3" t="s">
        <v>5</v>
      </c>
    </row>
    <row r="4" spans="1:6" s="2" customFormat="1" x14ac:dyDescent="0.2">
      <c r="A4" s="6" t="s">
        <v>6</v>
      </c>
      <c r="B4" s="7">
        <v>0.64583333333333337</v>
      </c>
      <c r="C4" s="19" t="s">
        <v>28</v>
      </c>
      <c r="D4" s="9" t="s">
        <v>27</v>
      </c>
      <c r="E4" s="8">
        <v>5.5</v>
      </c>
      <c r="F4" s="9" t="s">
        <v>27</v>
      </c>
    </row>
    <row r="5" spans="1:6" s="2" customFormat="1" x14ac:dyDescent="0.2">
      <c r="A5" s="4">
        <v>45931</v>
      </c>
      <c r="B5" s="41"/>
      <c r="C5" s="12"/>
      <c r="D5" s="10"/>
      <c r="E5" s="11"/>
      <c r="F5" s="10">
        <f>IF(COUNTIF(C5,"*ENEOS*")=1,ROUNDDOWN(D5*E5,0),ROUND(D5*E5,0))</f>
        <v>0</v>
      </c>
    </row>
    <row r="6" spans="1:6" s="2" customFormat="1" x14ac:dyDescent="0.2">
      <c r="A6" s="4">
        <v>45932</v>
      </c>
      <c r="B6" s="41"/>
      <c r="C6" s="12"/>
      <c r="D6" s="10"/>
      <c r="E6" s="11"/>
      <c r="F6" s="10">
        <f t="shared" ref="F6:F34" si="0">IF(COUNTIF(C6,"*ENEOS*")=1,ROUNDDOWN(D6*E6,0),ROUND(D6*E6,0))</f>
        <v>0</v>
      </c>
    </row>
    <row r="7" spans="1:6" s="2" customFormat="1" x14ac:dyDescent="0.2">
      <c r="A7" s="4">
        <v>45933</v>
      </c>
      <c r="B7" s="41"/>
      <c r="C7" s="12"/>
      <c r="D7" s="10"/>
      <c r="E7" s="11"/>
      <c r="F7" s="10">
        <f t="shared" si="0"/>
        <v>0</v>
      </c>
    </row>
    <row r="8" spans="1:6" s="2" customFormat="1" x14ac:dyDescent="0.2">
      <c r="A8" s="4">
        <v>45934</v>
      </c>
      <c r="B8" s="41"/>
      <c r="C8" s="12"/>
      <c r="D8" s="10"/>
      <c r="E8" s="11"/>
      <c r="F8" s="10">
        <f t="shared" si="0"/>
        <v>0</v>
      </c>
    </row>
    <row r="9" spans="1:6" x14ac:dyDescent="0.2">
      <c r="A9" s="4">
        <v>45935</v>
      </c>
      <c r="B9" s="41"/>
      <c r="C9" s="12"/>
      <c r="D9" s="10"/>
      <c r="E9" s="11"/>
      <c r="F9" s="10">
        <f t="shared" si="0"/>
        <v>0</v>
      </c>
    </row>
    <row r="10" spans="1:6" x14ac:dyDescent="0.2">
      <c r="A10" s="4">
        <v>45936</v>
      </c>
      <c r="B10" s="41"/>
      <c r="C10" s="12"/>
      <c r="D10" s="10"/>
      <c r="E10" s="11"/>
      <c r="F10" s="10">
        <f t="shared" si="0"/>
        <v>0</v>
      </c>
    </row>
    <row r="11" spans="1:6" x14ac:dyDescent="0.2">
      <c r="A11" s="4">
        <v>45937</v>
      </c>
      <c r="B11" s="41"/>
      <c r="C11" s="12"/>
      <c r="D11" s="10"/>
      <c r="E11" s="11"/>
      <c r="F11" s="10">
        <f t="shared" si="0"/>
        <v>0</v>
      </c>
    </row>
    <row r="12" spans="1:6" x14ac:dyDescent="0.2">
      <c r="A12" s="4">
        <v>45938</v>
      </c>
      <c r="B12" s="41"/>
      <c r="C12" s="12"/>
      <c r="D12" s="10"/>
      <c r="E12" s="11"/>
      <c r="F12" s="10">
        <f t="shared" si="0"/>
        <v>0</v>
      </c>
    </row>
    <row r="13" spans="1:6" x14ac:dyDescent="0.2">
      <c r="A13" s="4">
        <v>45939</v>
      </c>
      <c r="B13" s="41"/>
      <c r="C13" s="12"/>
      <c r="D13" s="10"/>
      <c r="E13" s="11"/>
      <c r="F13" s="10">
        <f t="shared" si="0"/>
        <v>0</v>
      </c>
    </row>
    <row r="14" spans="1:6" x14ac:dyDescent="0.2">
      <c r="A14" s="4">
        <v>45940</v>
      </c>
      <c r="B14" s="41"/>
      <c r="C14" s="12"/>
      <c r="D14" s="10"/>
      <c r="E14" s="11"/>
      <c r="F14" s="10">
        <f t="shared" si="0"/>
        <v>0</v>
      </c>
    </row>
    <row r="15" spans="1:6" x14ac:dyDescent="0.2">
      <c r="A15" s="4">
        <v>45941</v>
      </c>
      <c r="B15" s="41"/>
      <c r="C15" s="12"/>
      <c r="D15" s="10"/>
      <c r="E15" s="11"/>
      <c r="F15" s="10">
        <f t="shared" si="0"/>
        <v>0</v>
      </c>
    </row>
    <row r="16" spans="1:6" x14ac:dyDescent="0.2">
      <c r="A16" s="4">
        <v>45942</v>
      </c>
      <c r="B16" s="41"/>
      <c r="C16" s="12"/>
      <c r="D16" s="10"/>
      <c r="E16" s="11"/>
      <c r="F16" s="10">
        <f t="shared" si="0"/>
        <v>0</v>
      </c>
    </row>
    <row r="17" spans="1:6" x14ac:dyDescent="0.2">
      <c r="A17" s="4">
        <v>45943</v>
      </c>
      <c r="B17" s="41"/>
      <c r="C17" s="12"/>
      <c r="D17" s="10"/>
      <c r="E17" s="11"/>
      <c r="F17" s="10">
        <f t="shared" si="0"/>
        <v>0</v>
      </c>
    </row>
    <row r="18" spans="1:6" x14ac:dyDescent="0.2">
      <c r="A18" s="4">
        <v>45944</v>
      </c>
      <c r="B18" s="41"/>
      <c r="C18" s="12"/>
      <c r="D18" s="10"/>
      <c r="E18" s="11"/>
      <c r="F18" s="10">
        <f t="shared" si="0"/>
        <v>0</v>
      </c>
    </row>
    <row r="19" spans="1:6" x14ac:dyDescent="0.2">
      <c r="A19" s="4">
        <v>45945</v>
      </c>
      <c r="B19" s="41"/>
      <c r="C19" s="12"/>
      <c r="D19" s="10"/>
      <c r="E19" s="11"/>
      <c r="F19" s="10">
        <f t="shared" si="0"/>
        <v>0</v>
      </c>
    </row>
    <row r="20" spans="1:6" x14ac:dyDescent="0.2">
      <c r="A20" s="4">
        <v>45946</v>
      </c>
      <c r="B20" s="41"/>
      <c r="C20" s="12"/>
      <c r="D20" s="10"/>
      <c r="E20" s="11"/>
      <c r="F20" s="10">
        <f t="shared" si="0"/>
        <v>0</v>
      </c>
    </row>
    <row r="21" spans="1:6" x14ac:dyDescent="0.2">
      <c r="A21" s="4">
        <v>45947</v>
      </c>
      <c r="B21" s="41"/>
      <c r="C21" s="12"/>
      <c r="D21" s="10"/>
      <c r="E21" s="11"/>
      <c r="F21" s="10">
        <f t="shared" si="0"/>
        <v>0</v>
      </c>
    </row>
    <row r="22" spans="1:6" x14ac:dyDescent="0.2">
      <c r="A22" s="4">
        <v>45948</v>
      </c>
      <c r="B22" s="41"/>
      <c r="C22" s="12"/>
      <c r="D22" s="10"/>
      <c r="E22" s="11"/>
      <c r="F22" s="10">
        <f t="shared" si="0"/>
        <v>0</v>
      </c>
    </row>
    <row r="23" spans="1:6" x14ac:dyDescent="0.2">
      <c r="A23" s="4">
        <v>45949</v>
      </c>
      <c r="B23" s="41"/>
      <c r="C23" s="12"/>
      <c r="D23" s="10"/>
      <c r="E23" s="11"/>
      <c r="F23" s="10">
        <f t="shared" si="0"/>
        <v>0</v>
      </c>
    </row>
    <row r="24" spans="1:6" x14ac:dyDescent="0.2">
      <c r="A24" s="4">
        <v>45950</v>
      </c>
      <c r="B24" s="41"/>
      <c r="C24" s="12"/>
      <c r="D24" s="10"/>
      <c r="E24" s="11"/>
      <c r="F24" s="10">
        <f t="shared" si="0"/>
        <v>0</v>
      </c>
    </row>
    <row r="25" spans="1:6" x14ac:dyDescent="0.2">
      <c r="A25" s="4">
        <v>45951</v>
      </c>
      <c r="B25" s="41"/>
      <c r="C25" s="12"/>
      <c r="D25" s="10"/>
      <c r="E25" s="11"/>
      <c r="F25" s="10">
        <f t="shared" si="0"/>
        <v>0</v>
      </c>
    </row>
    <row r="26" spans="1:6" x14ac:dyDescent="0.2">
      <c r="A26" s="4">
        <v>45952</v>
      </c>
      <c r="B26" s="41"/>
      <c r="C26" s="12"/>
      <c r="D26" s="10"/>
      <c r="E26" s="11"/>
      <c r="F26" s="10">
        <f t="shared" si="0"/>
        <v>0</v>
      </c>
    </row>
    <row r="27" spans="1:6" x14ac:dyDescent="0.2">
      <c r="A27" s="4">
        <v>45953</v>
      </c>
      <c r="B27" s="41"/>
      <c r="C27" s="12"/>
      <c r="D27" s="10"/>
      <c r="E27" s="11"/>
      <c r="F27" s="10">
        <f t="shared" si="0"/>
        <v>0</v>
      </c>
    </row>
    <row r="28" spans="1:6" x14ac:dyDescent="0.2">
      <c r="A28" s="4">
        <v>45954</v>
      </c>
      <c r="B28" s="42"/>
      <c r="C28" s="12"/>
      <c r="D28" s="10"/>
      <c r="E28" s="11"/>
      <c r="F28" s="10">
        <f t="shared" si="0"/>
        <v>0</v>
      </c>
    </row>
    <row r="29" spans="1:6" x14ac:dyDescent="0.2">
      <c r="A29" s="4">
        <v>45955</v>
      </c>
      <c r="B29" s="42"/>
      <c r="C29" s="12"/>
      <c r="D29" s="10"/>
      <c r="E29" s="11"/>
      <c r="F29" s="10">
        <f t="shared" si="0"/>
        <v>0</v>
      </c>
    </row>
    <row r="30" spans="1:6" x14ac:dyDescent="0.2">
      <c r="A30" s="4">
        <v>45956</v>
      </c>
      <c r="B30" s="42"/>
      <c r="C30" s="12"/>
      <c r="D30" s="10"/>
      <c r="E30" s="11"/>
      <c r="F30" s="10">
        <f t="shared" si="0"/>
        <v>0</v>
      </c>
    </row>
    <row r="31" spans="1:6" x14ac:dyDescent="0.2">
      <c r="A31" s="4">
        <v>45957</v>
      </c>
      <c r="B31" s="42"/>
      <c r="C31" s="12"/>
      <c r="D31" s="10"/>
      <c r="E31" s="11"/>
      <c r="F31" s="10">
        <f t="shared" si="0"/>
        <v>0</v>
      </c>
    </row>
    <row r="32" spans="1:6" x14ac:dyDescent="0.2">
      <c r="A32" s="4">
        <v>45958</v>
      </c>
      <c r="B32" s="42"/>
      <c r="C32" s="12"/>
      <c r="D32" s="10"/>
      <c r="E32" s="11"/>
      <c r="F32" s="10">
        <f t="shared" si="0"/>
        <v>0</v>
      </c>
    </row>
    <row r="33" spans="1:7" x14ac:dyDescent="0.2">
      <c r="A33" s="4">
        <v>45959</v>
      </c>
      <c r="B33" s="42"/>
      <c r="C33" s="12"/>
      <c r="D33" s="10"/>
      <c r="E33" s="11"/>
      <c r="F33" s="10">
        <f t="shared" si="0"/>
        <v>0</v>
      </c>
    </row>
    <row r="34" spans="1:7" x14ac:dyDescent="0.2">
      <c r="A34" s="4">
        <v>45960</v>
      </c>
      <c r="B34" s="42"/>
      <c r="C34" s="12"/>
      <c r="D34" s="10"/>
      <c r="E34" s="11"/>
      <c r="F34" s="10">
        <f t="shared" si="0"/>
        <v>0</v>
      </c>
    </row>
    <row r="35" spans="1:7" x14ac:dyDescent="0.2">
      <c r="A35" s="4">
        <v>45961</v>
      </c>
      <c r="B35" s="42"/>
      <c r="C35" s="12"/>
      <c r="D35" s="10"/>
      <c r="E35" s="11"/>
      <c r="F35" s="10">
        <f>IF(COUNTIF(C35,"*ENEOS*")=1,ROUNDDOWN(D35*E35,0),ROUND(D35*E35,0))</f>
        <v>0</v>
      </c>
    </row>
    <row r="37" spans="1:7" ht="13.5" thickBot="1" x14ac:dyDescent="0.25">
      <c r="D37" s="13" t="s">
        <v>17</v>
      </c>
      <c r="E37" s="16" t="s">
        <v>2</v>
      </c>
      <c r="F37" s="16" t="s">
        <v>4</v>
      </c>
    </row>
    <row r="38" spans="1:7" ht="13.5" thickBot="1" x14ac:dyDescent="0.25">
      <c r="E38" s="15">
        <f>SUM(E5:E35)</f>
        <v>0</v>
      </c>
      <c r="F38" s="14">
        <f>SUM(F5:F35)</f>
        <v>0</v>
      </c>
    </row>
    <row r="40" spans="1:7" x14ac:dyDescent="0.2">
      <c r="G40" t="s">
        <v>8</v>
      </c>
    </row>
    <row r="41" spans="1:7" x14ac:dyDescent="0.2">
      <c r="G41" t="s">
        <v>9</v>
      </c>
    </row>
    <row r="42" spans="1:7" x14ac:dyDescent="0.2">
      <c r="G42" t="s">
        <v>11</v>
      </c>
    </row>
    <row r="43" spans="1:7" x14ac:dyDescent="0.2">
      <c r="G43" t="s">
        <v>40</v>
      </c>
    </row>
    <row r="44" spans="1:7" x14ac:dyDescent="0.2">
      <c r="G44" t="s">
        <v>10</v>
      </c>
    </row>
    <row r="45" spans="1:7" x14ac:dyDescent="0.2">
      <c r="G45" t="s">
        <v>12</v>
      </c>
    </row>
    <row r="46" spans="1:7" x14ac:dyDescent="0.2">
      <c r="G46" t="s">
        <v>13</v>
      </c>
    </row>
  </sheetData>
  <phoneticPr fontId="2"/>
  <dataValidations count="1">
    <dataValidation type="list" allowBlank="1" showInputMessage="1" showErrorMessage="1" sqref="C5:C35">
      <formula1>$G$40:$G$46</formula1>
    </dataValidation>
  </dataValidations>
  <pageMargins left="0.7" right="0.7" top="0.75" bottom="0.75" header="0.3" footer="0.3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14</vt:i4>
      </vt:variant>
      <vt:variant>
        <vt:lpstr>名前付き一覧</vt:lpstr>
      </vt:variant>
      <vt:variant>
        <vt:i4>13</vt:i4>
      </vt:variant>
    </vt:vector>
  </HeadingPairs>
  <TitlesOfParts>
    <vt:vector size="27" baseType="lpstr">
      <vt:lpstr>★交付請求額の計算</vt:lpstr>
      <vt:lpstr>作成例</vt:lpstr>
      <vt:lpstr>R7年4月</vt:lpstr>
      <vt:lpstr>R7年5月</vt:lpstr>
      <vt:lpstr>R7年6月</vt:lpstr>
      <vt:lpstr>R7年7月</vt:lpstr>
      <vt:lpstr>R7年8月</vt:lpstr>
      <vt:lpstr>R7年9月</vt:lpstr>
      <vt:lpstr>R7年10月</vt:lpstr>
      <vt:lpstr>R7年11月</vt:lpstr>
      <vt:lpstr>R7年12月</vt:lpstr>
      <vt:lpstr>R8年1月</vt:lpstr>
      <vt:lpstr>R8年2月</vt:lpstr>
      <vt:lpstr>R8年3月</vt:lpstr>
      <vt:lpstr>'R7年10月'!Print_Area</vt:lpstr>
      <vt:lpstr>'R7年11月'!Print_Area</vt:lpstr>
      <vt:lpstr>'R7年12月'!Print_Area</vt:lpstr>
      <vt:lpstr>'R7年4月'!Print_Area</vt:lpstr>
      <vt:lpstr>'R7年5月'!Print_Area</vt:lpstr>
      <vt:lpstr>'R7年6月'!Print_Area</vt:lpstr>
      <vt:lpstr>'R7年7月'!Print_Area</vt:lpstr>
      <vt:lpstr>'R7年8月'!Print_Area</vt:lpstr>
      <vt:lpstr>'R7年9月'!Print_Area</vt:lpstr>
      <vt:lpstr>'R8年1月'!Print_Area</vt:lpstr>
      <vt:lpstr>'R8年2月'!Print_Area</vt:lpstr>
      <vt:lpstr>'R8年3月'!Print_Area</vt:lpstr>
      <vt:lpstr>作成例!Print_Area</vt:lpstr>
    </vt:vector>
  </TitlesOfParts>
  <Company>福岡県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福岡県</dc:creator>
  <cp:lastModifiedBy>Windows ユーザー</cp:lastModifiedBy>
  <cp:lastPrinted>2024-04-22T06:06:41Z</cp:lastPrinted>
  <dcterms:created xsi:type="dcterms:W3CDTF">2024-03-12T04:02:12Z</dcterms:created>
  <dcterms:modified xsi:type="dcterms:W3CDTF">2025-06-30T12:10:42Z</dcterms:modified>
</cp:coreProperties>
</file>